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4580"/>
  </bookViews>
  <sheets>
    <sheet name="工事費内訳書" sheetId="4" r:id="rId1"/>
  </sheets>
  <definedNames>
    <definedName name="_xlnm.Print_Area" localSheetId="0">工事費内訳書!$A$1:$G$187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工事費内訳書!$G$187</definedName>
    <definedName name="内訳書工事価格総計" localSheetId="0">工事費内訳書!$G$186</definedName>
    <definedName name="内訳書工事価格総計通番" localSheetId="0">工事費内訳書!$I$186</definedName>
    <definedName name="内訳書工事価格総計名称" localSheetId="0">工事費内訳書!$A$186</definedName>
    <definedName name="内訳書工事価格通番" localSheetId="0">工事費内訳書!$I$187</definedName>
    <definedName name="内訳書直接工事費総計" localSheetId="0">工事費内訳書!$G$185</definedName>
    <definedName name="内訳書直接工事費総計通番" localSheetId="0">工事費内訳書!$I$185</definedName>
  </definedNames>
  <calcPr calcId="145621"/>
</workbook>
</file>

<file path=xl/calcChain.xml><?xml version="1.0" encoding="utf-8"?>
<calcChain xmlns="http://schemas.openxmlformats.org/spreadsheetml/2006/main">
  <c r="G178" i="4" l="1"/>
  <c r="G177" i="4" s="1"/>
  <c r="G174" i="4"/>
  <c r="G173" i="4"/>
  <c r="G172" i="4"/>
  <c r="G162" i="4"/>
  <c r="G161" i="4"/>
  <c r="G160" i="4"/>
  <c r="G159" i="4"/>
  <c r="G154" i="4"/>
  <c r="G153" i="4"/>
  <c r="G152" i="4"/>
  <c r="G146" i="4"/>
  <c r="G140" i="4"/>
  <c r="G136" i="4"/>
  <c r="G135" i="4"/>
  <c r="G133" i="4"/>
  <c r="G131" i="4"/>
  <c r="G129" i="4"/>
  <c r="G128" i="4"/>
  <c r="G127" i="4" s="1"/>
  <c r="G126" i="4" s="1"/>
  <c r="G125" i="4" s="1"/>
  <c r="G121" i="4"/>
  <c r="G119" i="4"/>
  <c r="G118" i="4"/>
  <c r="G117" i="4" s="1"/>
  <c r="G110" i="4"/>
  <c r="G109" i="4"/>
  <c r="G108" i="4"/>
  <c r="G106" i="4"/>
  <c r="G105" i="4"/>
  <c r="G104" i="4"/>
  <c r="G102" i="4"/>
  <c r="G101" i="4" s="1"/>
  <c r="G99" i="4"/>
  <c r="G98" i="4"/>
  <c r="G93" i="4"/>
  <c r="G87" i="4" s="1"/>
  <c r="G86" i="4" s="1"/>
  <c r="G91" i="4"/>
  <c r="G88" i="4"/>
  <c r="G79" i="4"/>
  <c r="G74" i="4"/>
  <c r="G73" i="4"/>
  <c r="G56" i="4"/>
  <c r="G36" i="4" s="1"/>
  <c r="G46" i="4"/>
  <c r="G37" i="4"/>
  <c r="G26" i="4"/>
  <c r="G13" i="4" s="1"/>
  <c r="G12" i="4" s="1"/>
  <c r="G11" i="4" s="1"/>
  <c r="G14" i="4"/>
  <c r="G10" i="4" l="1"/>
  <c r="G123" i="4" s="1"/>
  <c r="G185" i="4"/>
  <c r="G158" i="4"/>
  <c r="G124" i="4" s="1"/>
  <c r="G184" i="4" s="1"/>
  <c r="G186" i="4" l="1"/>
  <c r="G187" i="4" s="1"/>
</calcChain>
</file>

<file path=xl/sharedStrings.xml><?xml version="1.0" encoding="utf-8"?>
<sst xmlns="http://schemas.openxmlformats.org/spreadsheetml/2006/main" count="369" uniqueCount="174">
  <si>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</si>
  <si>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</si>
  <si>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</si>
  <si>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</si>
  <si>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</si>
  <si>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</si>
  <si>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</si>
  <si>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</si>
  <si>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</si>
  <si>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</si>
  <si>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</si>
  <si>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直接工事費総計</t>
    <rPh sb="0" eb="2">
      <t>チョクセツ</t>
    </rPh>
    <rPh sb="2" eb="5">
      <t>コウジヒ</t>
    </rPh>
    <rPh sb="5" eb="7">
      <t>ソウケイ</t>
    </rPh>
    <phoneticPr fontId="3"/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</si>
  <si>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</si>
  <si>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</si>
  <si>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</si>
  <si>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Ｒ１吉耕　ため池　塚池　ため池整備工事（県債）</t>
  </si>
  <si>
    <t>工事原価
_x000D_</t>
  </si>
  <si>
    <t>式</t>
  </si>
  <si>
    <t>直接工事費
_x000D_</t>
  </si>
  <si>
    <t>直接工事費（仮設工を除く）
_x000D_</t>
  </si>
  <si>
    <t>堤体土工
_x000D_</t>
  </si>
  <si>
    <t>掘削工
_x000D_</t>
  </si>
  <si>
    <t>表土掘削
_x000D_</t>
  </si>
  <si>
    <t>m3</t>
  </si>
  <si>
    <t>土砂掘削
_x000D_</t>
  </si>
  <si>
    <t>池底土掘削
_x000D_土砂</t>
  </si>
  <si>
    <t>床堀
_x000D_土砂</t>
  </si>
  <si>
    <t>床堀
_x000D_軟岩</t>
  </si>
  <si>
    <t>石積取壊し
_x000D_</t>
  </si>
  <si>
    <t>㎡</t>
  </si>
  <si>
    <t>アスファルト舗装取壊・処理
_x000D_</t>
  </si>
  <si>
    <t>作業残土処理
_x000D_</t>
  </si>
  <si>
    <t>人力荒仕上げ
_x000D_</t>
  </si>
  <si>
    <t>切土法面整形
_x000D_軟岩</t>
  </si>
  <si>
    <t>地盤改良
_x000D_120kg/m2，1.2m</t>
  </si>
  <si>
    <t>盛土工
_x000D_</t>
  </si>
  <si>
    <t>盛土(ｺｱ)
_x000D_購入土，段切部</t>
  </si>
  <si>
    <t>盛土(ｺｱ)
_x000D_購入土，1.0m≦B&lt;2.5m</t>
  </si>
  <si>
    <t>盛土(ｺｱ)
_x000D_購入土，2.5m≦B&lt;4.0m</t>
  </si>
  <si>
    <t>盛土(ｺｱ)
_x000D_購入土，4.0m≦B</t>
  </si>
  <si>
    <t>盛土(ﾗﾝﾀﾞﾑ)
_x000D_購入土，段切部</t>
  </si>
  <si>
    <t>盛土(ﾗﾝﾀﾞﾑ)
_x000D_購入土，1.0m≦B&lt;2.5m</t>
  </si>
  <si>
    <t>盛土(ﾗﾝﾀﾞﾑ)
_x000D_購入土，4.0m≦B</t>
  </si>
  <si>
    <t>盛土(ﾗﾝﾀﾞﾑ)
_x000D_流用土，4.0m≦B</t>
  </si>
  <si>
    <t>盛土法面仕上げ
_x000D_</t>
  </si>
  <si>
    <t>取水設備工
_x000D_</t>
  </si>
  <si>
    <t>掘削
_x000D_</t>
  </si>
  <si>
    <t>基面整正
_x000D_</t>
  </si>
  <si>
    <t>既設構造物取壊し
_x000D_コンクリート構造物</t>
  </si>
  <si>
    <t>アスファルト舗装切断・処理
_x000D_</t>
  </si>
  <si>
    <t>ｍ</t>
  </si>
  <si>
    <t>地盤改良
_x000D_70kg/m2，0.7m</t>
  </si>
  <si>
    <t>地盤改良
_x000D_50kg/m2，0.5m</t>
  </si>
  <si>
    <t>盛土(ｺｱ)
_x000D_購入土，B&lt;1.0m</t>
  </si>
  <si>
    <t>盛土(ﾗﾝﾀﾞﾑ)
_x000D_購入土，B&lt;1.0m</t>
  </si>
  <si>
    <t>ドレーン工
_x000D_C-40</t>
  </si>
  <si>
    <t>取水設備構造物
_x000D_</t>
  </si>
  <si>
    <t>コンクリート
_x000D_24-12-25(20)</t>
  </si>
  <si>
    <t>コンクリート
_x000D_18-8-40</t>
  </si>
  <si>
    <t>均しコンクリート
_x000D_18-8-40</t>
  </si>
  <si>
    <t>型枠
_x000D_鉄筋構造物</t>
  </si>
  <si>
    <t>型枠
_x000D_無筋構造物</t>
  </si>
  <si>
    <t>型枠
_x000D_均しコンクリート</t>
  </si>
  <si>
    <t>目地板
_x000D_ゴム発泡体，t=10mm</t>
  </si>
  <si>
    <t>止水板
_x000D_200mm×5mm</t>
  </si>
  <si>
    <t>止水板
_x000D_150mm×5mm</t>
  </si>
  <si>
    <t>ダウエルバー
_x000D_D16</t>
  </si>
  <si>
    <t>本</t>
  </si>
  <si>
    <t>収縮継目（ペイント塗装）
_x000D_収縮継目処理</t>
  </si>
  <si>
    <t>鉄筋工
_x000D_SD345，D13</t>
  </si>
  <si>
    <t>ton</t>
  </si>
  <si>
    <t>鉄筋工
_x000D_SD345，D19</t>
  </si>
  <si>
    <t>支保工
_x000D_</t>
  </si>
  <si>
    <t>空m3</t>
  </si>
  <si>
    <t>ヒューム管布設
_x000D_φ400</t>
  </si>
  <si>
    <t>ヒューム管布設
_x000D_φ900</t>
  </si>
  <si>
    <t>附帯工
_x000D_</t>
  </si>
  <si>
    <t>市道復旧工
_x000D_</t>
  </si>
  <si>
    <t>下層路盤（車道・路肩部）
_x000D_190mm，RC-40</t>
  </si>
  <si>
    <t>上層路盤（車道・路肩部）
_x000D_100mm，RM-30</t>
  </si>
  <si>
    <t>表層（車道・路肩部）
_x000D_40mm，2.30t/m3</t>
  </si>
  <si>
    <t>コンクリート復旧
_x000D_18-8-40</t>
  </si>
  <si>
    <t>底樋出口附帯工
_x000D_</t>
  </si>
  <si>
    <t>床堀
_x000D_</t>
  </si>
  <si>
    <t>埋戻
_x000D_</t>
  </si>
  <si>
    <t>コンクリートブロック積工
_x000D_</t>
  </si>
  <si>
    <t>裏込砕石
_x000D_RC-40</t>
  </si>
  <si>
    <t>基礎コンクリート
_x000D_18-8-40</t>
  </si>
  <si>
    <t>ヒューム管布設
_x000D_φ300</t>
  </si>
  <si>
    <t>直接工事費（仮設工）
_x000D_</t>
  </si>
  <si>
    <t>仮設工
_x000D_</t>
  </si>
  <si>
    <t>仮設道路工
_x000D_</t>
  </si>
  <si>
    <t>仮設道路盛土
_x000D_</t>
  </si>
  <si>
    <t>法面整形
_x000D_</t>
  </si>
  <si>
    <t>排水処理工
_x000D_</t>
  </si>
  <si>
    <t>水替工
_x000D_</t>
  </si>
  <si>
    <t>箇所</t>
  </si>
  <si>
    <t>水道管仮移設工
_x000D_</t>
  </si>
  <si>
    <t>水道配水用ポリエチレン管布設
_x000D_EF受口付直管φ75</t>
  </si>
  <si>
    <t>弁類設置
_x000D_制水弁，75mm</t>
  </si>
  <si>
    <t>基</t>
  </si>
  <si>
    <t>弁類設置
_x000D_空気弁，25mm</t>
  </si>
  <si>
    <t>既設水道管撤去工
_x000D_φ75</t>
  </si>
  <si>
    <t>安全費
_x000D_</t>
  </si>
  <si>
    <t>安全管理員
_x000D_</t>
  </si>
  <si>
    <t>人</t>
  </si>
  <si>
    <t>間接工事費
_x000D_</t>
  </si>
  <si>
    <t>共通仮設費
_x000D_</t>
  </si>
  <si>
    <t>共通仮設費（率計上分）
_x000D_</t>
  </si>
  <si>
    <t>準備費
_x000D_</t>
  </si>
  <si>
    <t>共通仮設（積上げ）
_x000D_</t>
  </si>
  <si>
    <t>草木処分
_x000D_</t>
  </si>
  <si>
    <t>技術管理費
_x000D_</t>
  </si>
  <si>
    <t>現場密度試験
_x000D_砂置換法</t>
  </si>
  <si>
    <t>現場透水試験
_x000D_</t>
  </si>
  <si>
    <t>ﾎﾟｰﾀﾌﾞﾙｺｰﾝ貫入試験
_x000D_</t>
  </si>
  <si>
    <t>平板載荷試験
_x000D_</t>
  </si>
  <si>
    <t>回</t>
  </si>
  <si>
    <t>現場管理費
_x000D_</t>
  </si>
  <si>
    <t>一般管理費等
_x000D_</t>
  </si>
  <si>
    <t>一括計上価格
_x000D_</t>
  </si>
  <si>
    <t>六価クロム溶出試験費
_x000D_</t>
  </si>
  <si>
    <t>土壌分析試験費
_x000D_</t>
  </si>
  <si>
    <t>工事価格
_x000D_</t>
  </si>
  <si>
    <t>製作工事原価
_x000D_</t>
  </si>
  <si>
    <t>直接製作費
_x000D_</t>
  </si>
  <si>
    <t>小形水門扉製作工
_x000D_</t>
  </si>
  <si>
    <t>扉体工
_x000D_</t>
  </si>
  <si>
    <t>扉体工（機器単体費）
_x000D_</t>
  </si>
  <si>
    <t>土砂吐ゲート
_x000D_FC200,□900×900</t>
  </si>
  <si>
    <t>門</t>
  </si>
  <si>
    <t>スルースバルブ
_x000D_CAC403,径150型</t>
  </si>
  <si>
    <t>スルースバルブ
_x000D_CAC403,径250型</t>
  </si>
  <si>
    <t>開閉装置工
_x000D_</t>
  </si>
  <si>
    <t>開閉装置（機械単体費･ｽﾋﾟﾝﾄﾞﾙ式）－小型水門－
_x000D_土砂吐設備</t>
  </si>
  <si>
    <t>スピンドル
_x000D_SUS304,径60,2450L(ネジ1300),ｸﾞｰｽﾈｯｸ含む</t>
  </si>
  <si>
    <t>巻上機FC200
_x000D_FC200,ベベル-60型</t>
  </si>
  <si>
    <t>スピンドルカバー
_x000D_SUS304TP,80A×1200L目盛付</t>
  </si>
  <si>
    <t>開閉装置（機械単体費･ｽﾋﾟﾝﾄﾞﾙ式）－小型水門－
_x000D_取水孔</t>
  </si>
  <si>
    <t>防塵ネット
_x000D_SUS304,150型</t>
  </si>
  <si>
    <t>スピンドル
_x000D_SUS304TP,32A(t=3)×11200L</t>
  </si>
  <si>
    <t>軸受台
_x000D_SUS304,32型</t>
  </si>
  <si>
    <t>巻上機
_x000D_150型</t>
  </si>
  <si>
    <t>巻上機カバー
_x000D_150型</t>
  </si>
  <si>
    <t>開閉装置（機械単体費･ｽﾋﾟﾝﾄﾞﾙ式）－小型水門－
_x000D_緊急放流孔</t>
  </si>
  <si>
    <t>防塵ネット
_x000D_SUS304,250型</t>
  </si>
  <si>
    <t>スピンドル
_x000D_SUS304TP,40A(t=3)×8200L</t>
  </si>
  <si>
    <t>軸受台
_x000D_SUS304,40型</t>
  </si>
  <si>
    <t>巻上機
_x000D_250型</t>
  </si>
  <si>
    <t>巻上機カバー
_x000D_250型</t>
  </si>
  <si>
    <t>鋼製付属設備製作工
_x000D_</t>
  </si>
  <si>
    <t>鋼製付属設備工（機器単体費）
_x000D_</t>
  </si>
  <si>
    <t>ベンド管Ａ
_x000D_SUS304,150×400×9000</t>
  </si>
  <si>
    <t>ベンド管Ｂ
_x000D_SUS304,250×400</t>
  </si>
  <si>
    <t>通気管
_x000D_SUS304TP,50A</t>
  </si>
  <si>
    <t>据付工事原価
_x000D_</t>
  </si>
  <si>
    <t>小形水門扉据付工
_x000D_</t>
  </si>
  <si>
    <t>水門扉据付工及び直接経費（小形水門）
_x000D_</t>
  </si>
  <si>
    <t>水門設備据付工
_x000D_小形水門扉,,ｽﾗｲﾄﾞｹﾞｰﾄ(4方水密),,土砂吐ゲート,１門</t>
  </si>
  <si>
    <t>水門設備据付工
_x000D_小形水門扉,,ｽﾗｲﾄﾞｹﾞｰﾄ(4方水密),,取水孔ゲート,１門</t>
  </si>
  <si>
    <t>水門設備据付工
_x000D_小形水門扉,,ｽﾗｲﾄﾞｹﾞｰﾄ(4方水密),,緊急放流孔ゲート,１門</t>
  </si>
  <si>
    <t>据付材料費
_x000D_小形水門扉,</t>
  </si>
  <si>
    <t>補助材料費(据付)
_x000D_小形水門設備,</t>
  </si>
  <si>
    <t>電気溶接機[交流ｱｰｸ式(手動･電撃防止器内蔵型)]
_x000D_,定格電流200A</t>
  </si>
  <si>
    <t>日</t>
  </si>
  <si>
    <t>ﾗﾌﾃﾚｰﾝｸﾚｰﾝ[油圧伸縮ｼﾞﾌﾞ型･排対型(1次･2次)]
_x000D_ﾗﾌﾃﾚｰﾝｸﾚｰﾝ(油圧伸縮ｼﾞﾌﾞ型),16ton吊り</t>
  </si>
  <si>
    <t>雑器具損料
_x000D_</t>
  </si>
  <si>
    <t>二次コンクリート費(小形水門設備)
_x000D_小形水門設備</t>
  </si>
  <si>
    <t>鋼製付属設備据付工
_x000D_</t>
  </si>
  <si>
    <t>鋼製付属設備据付工
_x000D_その他,ベンド管ほか,１基</t>
  </si>
  <si>
    <t>補助材料費(据付)
_x000D_鋼製付属設備,</t>
  </si>
  <si>
    <t>据付間接費
_x000D_</t>
  </si>
  <si>
    <t>設計技術費
_x000D_</t>
  </si>
  <si>
    <t>工事価格総計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</si>
</sst>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15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5" t="s">
        <v>16</v>
      </c>
      <c r="B10" s="33"/>
      <c r="C10" s="33"/>
      <c r="D10" s="34"/>
      <c r="E10" s="18" t="s">
        <v>17</v>
      </c>
      <c r="F10" s="19">
        <v>1</v>
      </c>
      <c r="G10" s="20">
        <f>+G11+G101</f>
        <v>0</v>
      </c>
      <c r="H10" s="2"/>
      <c r="I10" s="21">
        <v>1</v>
      </c>
      <c r="J10" s="21"/>
    </row>
    <row r="11" spans="1:10" ht="42" customHeight="1">
      <c r="A11" s="35" t="s">
        <v>18</v>
      </c>
      <c r="B11" s="33"/>
      <c r="C11" s="33"/>
      <c r="D11" s="34"/>
      <c r="E11" s="18" t="s">
        <v>17</v>
      </c>
      <c r="F11" s="19">
        <v>1</v>
      </c>
      <c r="G11" s="20">
        <f>+G12+G86</f>
        <v>0</v>
      </c>
      <c r="H11" s="2"/>
      <c r="I11" s="21">
        <v>2</v>
      </c>
      <c r="J11" s="21"/>
    </row>
    <row r="12" spans="1:10" ht="42" customHeight="1">
      <c r="A12" s="35" t="s">
        <v>19</v>
      </c>
      <c r="B12" s="33"/>
      <c r="C12" s="33"/>
      <c r="D12" s="34"/>
      <c r="E12" s="18" t="s">
        <v>17</v>
      </c>
      <c r="F12" s="19">
        <v>1</v>
      </c>
      <c r="G12" s="20">
        <f>+G13+G36+G73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20</v>
      </c>
      <c r="C13" s="33"/>
      <c r="D13" s="34"/>
      <c r="E13" s="18" t="s">
        <v>17</v>
      </c>
      <c r="F13" s="19">
        <v>1</v>
      </c>
      <c r="G13" s="20">
        <f>+G14+G26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21</v>
      </c>
      <c r="D14" s="34"/>
      <c r="E14" s="18" t="s">
        <v>17</v>
      </c>
      <c r="F14" s="19">
        <v>1</v>
      </c>
      <c r="G14" s="20">
        <f>+G15+G16+G17+G18+G19+G20+G21+G22+G23+G24+G25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22</v>
      </c>
      <c r="E15" s="18" t="s">
        <v>23</v>
      </c>
      <c r="F15" s="19">
        <v>68</v>
      </c>
      <c r="G15" s="38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24</v>
      </c>
      <c r="E16" s="18" t="s">
        <v>23</v>
      </c>
      <c r="F16" s="19">
        <v>422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25</v>
      </c>
      <c r="E17" s="18" t="s">
        <v>23</v>
      </c>
      <c r="F17" s="19">
        <v>78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26</v>
      </c>
      <c r="E18" s="18" t="s">
        <v>23</v>
      </c>
      <c r="F18" s="19">
        <v>58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27</v>
      </c>
      <c r="E19" s="18" t="s">
        <v>23</v>
      </c>
      <c r="F19" s="19">
        <v>24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28</v>
      </c>
      <c r="E20" s="18" t="s">
        <v>29</v>
      </c>
      <c r="F20" s="19">
        <v>49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30</v>
      </c>
      <c r="E21" s="18" t="s">
        <v>29</v>
      </c>
      <c r="F21" s="19">
        <v>28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31</v>
      </c>
      <c r="E22" s="18" t="s">
        <v>23</v>
      </c>
      <c r="F22" s="19">
        <v>637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32</v>
      </c>
      <c r="E23" s="18" t="s">
        <v>29</v>
      </c>
      <c r="F23" s="19">
        <v>46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33</v>
      </c>
      <c r="E24" s="18" t="s">
        <v>29</v>
      </c>
      <c r="F24" s="19">
        <v>64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34</v>
      </c>
      <c r="E25" s="18" t="s">
        <v>29</v>
      </c>
      <c r="F25" s="19">
        <v>143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36" t="s">
        <v>35</v>
      </c>
      <c r="D26" s="34"/>
      <c r="E26" s="18" t="s">
        <v>17</v>
      </c>
      <c r="F26" s="19">
        <v>1</v>
      </c>
      <c r="G26" s="20">
        <f>+G27+G28+G29+G30+G31+G32+G33+G34+G35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7" t="s">
        <v>36</v>
      </c>
      <c r="E27" s="18" t="s">
        <v>23</v>
      </c>
      <c r="F27" s="19">
        <v>84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37</v>
      </c>
      <c r="E28" s="18" t="s">
        <v>23</v>
      </c>
      <c r="F28" s="19">
        <v>32</v>
      </c>
      <c r="G28" s="38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38</v>
      </c>
      <c r="E29" s="18" t="s">
        <v>23</v>
      </c>
      <c r="F29" s="19">
        <v>43</v>
      </c>
      <c r="G29" s="38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39</v>
      </c>
      <c r="E30" s="18" t="s">
        <v>23</v>
      </c>
      <c r="F30" s="19">
        <v>290</v>
      </c>
      <c r="G30" s="38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7" t="s">
        <v>40</v>
      </c>
      <c r="E31" s="18" t="s">
        <v>23</v>
      </c>
      <c r="F31" s="19">
        <v>18</v>
      </c>
      <c r="G31" s="38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41</v>
      </c>
      <c r="E32" s="18" t="s">
        <v>23</v>
      </c>
      <c r="F32" s="19">
        <v>74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42</v>
      </c>
      <c r="E33" s="18" t="s">
        <v>23</v>
      </c>
      <c r="F33" s="19">
        <v>424</v>
      </c>
      <c r="G33" s="38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43</v>
      </c>
      <c r="E34" s="18" t="s">
        <v>23</v>
      </c>
      <c r="F34" s="19">
        <v>4</v>
      </c>
      <c r="G34" s="38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44</v>
      </c>
      <c r="E35" s="18" t="s">
        <v>29</v>
      </c>
      <c r="F35" s="19">
        <v>373</v>
      </c>
      <c r="G35" s="38"/>
      <c r="H35" s="2"/>
      <c r="I35" s="21">
        <v>26</v>
      </c>
      <c r="J35" s="21">
        <v>4</v>
      </c>
    </row>
    <row r="36" spans="1:10" ht="42" customHeight="1">
      <c r="A36" s="16"/>
      <c r="B36" s="36" t="s">
        <v>45</v>
      </c>
      <c r="C36" s="33"/>
      <c r="D36" s="34"/>
      <c r="E36" s="18" t="s">
        <v>17</v>
      </c>
      <c r="F36" s="19">
        <v>1</v>
      </c>
      <c r="G36" s="20">
        <f>+G37+G46+G56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21</v>
      </c>
      <c r="D37" s="34"/>
      <c r="E37" s="18" t="s">
        <v>17</v>
      </c>
      <c r="F37" s="19">
        <v>1</v>
      </c>
      <c r="G37" s="20">
        <f>+G38+G39+G40+G41+G42+G43+G44+G45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46</v>
      </c>
      <c r="E38" s="18" t="s">
        <v>23</v>
      </c>
      <c r="F38" s="19">
        <v>1120</v>
      </c>
      <c r="G38" s="38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47</v>
      </c>
      <c r="E39" s="18" t="s">
        <v>29</v>
      </c>
      <c r="F39" s="19">
        <v>73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31</v>
      </c>
      <c r="E40" s="18" t="s">
        <v>23</v>
      </c>
      <c r="F40" s="19">
        <v>1060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48</v>
      </c>
      <c r="E41" s="18" t="s">
        <v>23</v>
      </c>
      <c r="F41" s="19">
        <v>27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49</v>
      </c>
      <c r="E42" s="18" t="s">
        <v>50</v>
      </c>
      <c r="F42" s="19">
        <v>12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30</v>
      </c>
      <c r="E43" s="18" t="s">
        <v>29</v>
      </c>
      <c r="F43" s="19">
        <v>153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51</v>
      </c>
      <c r="E44" s="18" t="s">
        <v>29</v>
      </c>
      <c r="F44" s="19">
        <v>45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52</v>
      </c>
      <c r="E45" s="18" t="s">
        <v>29</v>
      </c>
      <c r="F45" s="19">
        <v>43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36" t="s">
        <v>35</v>
      </c>
      <c r="D46" s="34"/>
      <c r="E46" s="18" t="s">
        <v>17</v>
      </c>
      <c r="F46" s="19">
        <v>1</v>
      </c>
      <c r="G46" s="20">
        <f>+G47+G48+G49+G50+G51+G52+G53+G54+G55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7" t="s">
        <v>53</v>
      </c>
      <c r="E47" s="18" t="s">
        <v>23</v>
      </c>
      <c r="F47" s="19">
        <v>44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37</v>
      </c>
      <c r="E48" s="18" t="s">
        <v>23</v>
      </c>
      <c r="F48" s="19">
        <v>19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38</v>
      </c>
      <c r="E49" s="18" t="s">
        <v>23</v>
      </c>
      <c r="F49" s="19">
        <v>32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39</v>
      </c>
      <c r="E50" s="18" t="s">
        <v>23</v>
      </c>
      <c r="F50" s="19">
        <v>48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54</v>
      </c>
      <c r="E51" s="18" t="s">
        <v>23</v>
      </c>
      <c r="F51" s="19">
        <v>90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41</v>
      </c>
      <c r="E52" s="18" t="s">
        <v>23</v>
      </c>
      <c r="F52" s="19">
        <v>131</v>
      </c>
      <c r="G52" s="38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42</v>
      </c>
      <c r="E53" s="18" t="s">
        <v>23</v>
      </c>
      <c r="F53" s="19">
        <v>541</v>
      </c>
      <c r="G53" s="38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7" t="s">
        <v>43</v>
      </c>
      <c r="E54" s="18" t="s">
        <v>23</v>
      </c>
      <c r="F54" s="19">
        <v>50</v>
      </c>
      <c r="G54" s="38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7" t="s">
        <v>55</v>
      </c>
      <c r="E55" s="18" t="s">
        <v>23</v>
      </c>
      <c r="F55" s="19">
        <v>77</v>
      </c>
      <c r="G55" s="38"/>
      <c r="H55" s="2"/>
      <c r="I55" s="21">
        <v>46</v>
      </c>
      <c r="J55" s="21">
        <v>4</v>
      </c>
    </row>
    <row r="56" spans="1:10" ht="42" customHeight="1">
      <c r="A56" s="16"/>
      <c r="B56" s="17"/>
      <c r="C56" s="36" t="s">
        <v>56</v>
      </c>
      <c r="D56" s="34"/>
      <c r="E56" s="18" t="s">
        <v>17</v>
      </c>
      <c r="F56" s="19">
        <v>1</v>
      </c>
      <c r="G56" s="20">
        <f>+G57+G58+G59+G60+G61+G62+G63+G64+G65+G66+G67+G68+G69+G70+G71+G72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7" t="s">
        <v>57</v>
      </c>
      <c r="E57" s="18" t="s">
        <v>23</v>
      </c>
      <c r="F57" s="19">
        <v>103</v>
      </c>
      <c r="G57" s="38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7" t="s">
        <v>58</v>
      </c>
      <c r="E58" s="18" t="s">
        <v>23</v>
      </c>
      <c r="F58" s="19">
        <v>1.3</v>
      </c>
      <c r="G58" s="38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7" t="s">
        <v>59</v>
      </c>
      <c r="E59" s="18" t="s">
        <v>23</v>
      </c>
      <c r="F59" s="19">
        <v>11</v>
      </c>
      <c r="G59" s="38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7" t="s">
        <v>60</v>
      </c>
      <c r="E60" s="18" t="s">
        <v>29</v>
      </c>
      <c r="F60" s="19">
        <v>221</v>
      </c>
      <c r="G60" s="38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7" t="s">
        <v>61</v>
      </c>
      <c r="E61" s="18" t="s">
        <v>29</v>
      </c>
      <c r="F61" s="19">
        <v>4.2</v>
      </c>
      <c r="G61" s="38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7" t="s">
        <v>62</v>
      </c>
      <c r="E62" s="18" t="s">
        <v>29</v>
      </c>
      <c r="F62" s="19">
        <v>13</v>
      </c>
      <c r="G62" s="38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7" t="s">
        <v>63</v>
      </c>
      <c r="E63" s="18" t="s">
        <v>29</v>
      </c>
      <c r="F63" s="19">
        <v>17</v>
      </c>
      <c r="G63" s="38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7" t="s">
        <v>64</v>
      </c>
      <c r="E64" s="18" t="s">
        <v>50</v>
      </c>
      <c r="F64" s="19">
        <v>24.6</v>
      </c>
      <c r="G64" s="38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7" t="s">
        <v>65</v>
      </c>
      <c r="E65" s="18" t="s">
        <v>50</v>
      </c>
      <c r="F65" s="19">
        <v>8.5</v>
      </c>
      <c r="G65" s="38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7" t="s">
        <v>66</v>
      </c>
      <c r="E66" s="18" t="s">
        <v>67</v>
      </c>
      <c r="F66" s="19">
        <v>109</v>
      </c>
      <c r="G66" s="38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7" t="s">
        <v>68</v>
      </c>
      <c r="E67" s="18" t="s">
        <v>29</v>
      </c>
      <c r="F67" s="19">
        <v>3.2</v>
      </c>
      <c r="G67" s="38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7" t="s">
        <v>69</v>
      </c>
      <c r="E68" s="18" t="s">
        <v>70</v>
      </c>
      <c r="F68" s="19">
        <v>4.22</v>
      </c>
      <c r="G68" s="38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7" t="s">
        <v>71</v>
      </c>
      <c r="E69" s="18" t="s">
        <v>70</v>
      </c>
      <c r="F69" s="19">
        <v>2.63</v>
      </c>
      <c r="G69" s="38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7" t="s">
        <v>72</v>
      </c>
      <c r="E70" s="18" t="s">
        <v>73</v>
      </c>
      <c r="F70" s="19">
        <v>3</v>
      </c>
      <c r="G70" s="38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7" t="s">
        <v>74</v>
      </c>
      <c r="E71" s="18" t="s">
        <v>50</v>
      </c>
      <c r="F71" s="19">
        <v>0.9</v>
      </c>
      <c r="G71" s="38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7" t="s">
        <v>75</v>
      </c>
      <c r="E72" s="18" t="s">
        <v>50</v>
      </c>
      <c r="F72" s="19">
        <v>39.6</v>
      </c>
      <c r="G72" s="38"/>
      <c r="H72" s="2"/>
      <c r="I72" s="21">
        <v>63</v>
      </c>
      <c r="J72" s="21">
        <v>4</v>
      </c>
    </row>
    <row r="73" spans="1:10" ht="42" customHeight="1">
      <c r="A73" s="16"/>
      <c r="B73" s="36" t="s">
        <v>76</v>
      </c>
      <c r="C73" s="33"/>
      <c r="D73" s="34"/>
      <c r="E73" s="18" t="s">
        <v>17</v>
      </c>
      <c r="F73" s="19">
        <v>1</v>
      </c>
      <c r="G73" s="20">
        <f>+G74+G79</f>
        <v>0</v>
      </c>
      <c r="H73" s="2"/>
      <c r="I73" s="21">
        <v>64</v>
      </c>
      <c r="J73" s="21">
        <v>2</v>
      </c>
    </row>
    <row r="74" spans="1:10" ht="42" customHeight="1">
      <c r="A74" s="16"/>
      <c r="B74" s="17"/>
      <c r="C74" s="36" t="s">
        <v>77</v>
      </c>
      <c r="D74" s="34"/>
      <c r="E74" s="18" t="s">
        <v>17</v>
      </c>
      <c r="F74" s="19">
        <v>1</v>
      </c>
      <c r="G74" s="20">
        <f>+G75+G76+G77+G78</f>
        <v>0</v>
      </c>
      <c r="H74" s="2"/>
      <c r="I74" s="21">
        <v>65</v>
      </c>
      <c r="J74" s="21">
        <v>3</v>
      </c>
    </row>
    <row r="75" spans="1:10" ht="42" customHeight="1">
      <c r="A75" s="16"/>
      <c r="B75" s="17"/>
      <c r="C75" s="17"/>
      <c r="D75" s="37" t="s">
        <v>78</v>
      </c>
      <c r="E75" s="18" t="s">
        <v>29</v>
      </c>
      <c r="F75" s="19">
        <v>138</v>
      </c>
      <c r="G75" s="38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7" t="s">
        <v>79</v>
      </c>
      <c r="E76" s="18" t="s">
        <v>29</v>
      </c>
      <c r="F76" s="19">
        <v>142</v>
      </c>
      <c r="G76" s="38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7" t="s">
        <v>80</v>
      </c>
      <c r="E77" s="18" t="s">
        <v>29</v>
      </c>
      <c r="F77" s="19">
        <v>153</v>
      </c>
      <c r="G77" s="38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7" t="s">
        <v>81</v>
      </c>
      <c r="E78" s="18" t="s">
        <v>23</v>
      </c>
      <c r="F78" s="19">
        <v>2.4</v>
      </c>
      <c r="G78" s="38"/>
      <c r="H78" s="2"/>
      <c r="I78" s="21">
        <v>69</v>
      </c>
      <c r="J78" s="21">
        <v>4</v>
      </c>
    </row>
    <row r="79" spans="1:10" ht="42" customHeight="1">
      <c r="A79" s="16"/>
      <c r="B79" s="17"/>
      <c r="C79" s="36" t="s">
        <v>82</v>
      </c>
      <c r="D79" s="34"/>
      <c r="E79" s="18" t="s">
        <v>17</v>
      </c>
      <c r="F79" s="19">
        <v>1</v>
      </c>
      <c r="G79" s="20">
        <f>+G80+G81+G82+G83+G84+G85</f>
        <v>0</v>
      </c>
      <c r="H79" s="2"/>
      <c r="I79" s="21">
        <v>70</v>
      </c>
      <c r="J79" s="21">
        <v>3</v>
      </c>
    </row>
    <row r="80" spans="1:10" ht="42" customHeight="1">
      <c r="A80" s="16"/>
      <c r="B80" s="17"/>
      <c r="C80" s="17"/>
      <c r="D80" s="37" t="s">
        <v>83</v>
      </c>
      <c r="E80" s="18" t="s">
        <v>23</v>
      </c>
      <c r="F80" s="19">
        <v>3</v>
      </c>
      <c r="G80" s="38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7" t="s">
        <v>84</v>
      </c>
      <c r="E81" s="18" t="s">
        <v>23</v>
      </c>
      <c r="F81" s="19">
        <v>2</v>
      </c>
      <c r="G81" s="38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7" t="s">
        <v>85</v>
      </c>
      <c r="E82" s="18" t="s">
        <v>29</v>
      </c>
      <c r="F82" s="19">
        <v>15</v>
      </c>
      <c r="G82" s="38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7" t="s">
        <v>86</v>
      </c>
      <c r="E83" s="18" t="s">
        <v>23</v>
      </c>
      <c r="F83" s="19">
        <v>5</v>
      </c>
      <c r="G83" s="38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7" t="s">
        <v>87</v>
      </c>
      <c r="E84" s="18" t="s">
        <v>50</v>
      </c>
      <c r="F84" s="19">
        <v>5</v>
      </c>
      <c r="G84" s="38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7" t="s">
        <v>88</v>
      </c>
      <c r="E85" s="18" t="s">
        <v>50</v>
      </c>
      <c r="F85" s="19">
        <v>13.5</v>
      </c>
      <c r="G85" s="38"/>
      <c r="H85" s="2"/>
      <c r="I85" s="21">
        <v>76</v>
      </c>
      <c r="J85" s="21">
        <v>4</v>
      </c>
    </row>
    <row r="86" spans="1:10" ht="42" customHeight="1">
      <c r="A86" s="35" t="s">
        <v>89</v>
      </c>
      <c r="B86" s="33"/>
      <c r="C86" s="33"/>
      <c r="D86" s="34"/>
      <c r="E86" s="18" t="s">
        <v>17</v>
      </c>
      <c r="F86" s="19">
        <v>1</v>
      </c>
      <c r="G86" s="20">
        <f>+G87+G98</f>
        <v>0</v>
      </c>
      <c r="H86" s="2"/>
      <c r="I86" s="21">
        <v>77</v>
      </c>
      <c r="J86" s="21">
        <v>1</v>
      </c>
    </row>
    <row r="87" spans="1:10" ht="42" customHeight="1">
      <c r="A87" s="16"/>
      <c r="B87" s="36" t="s">
        <v>90</v>
      </c>
      <c r="C87" s="33"/>
      <c r="D87" s="34"/>
      <c r="E87" s="18" t="s">
        <v>17</v>
      </c>
      <c r="F87" s="19">
        <v>1</v>
      </c>
      <c r="G87" s="20">
        <f>+G88+G91+G93</f>
        <v>0</v>
      </c>
      <c r="H87" s="2"/>
      <c r="I87" s="21">
        <v>78</v>
      </c>
      <c r="J87" s="21">
        <v>2</v>
      </c>
    </row>
    <row r="88" spans="1:10" ht="42" customHeight="1">
      <c r="A88" s="16"/>
      <c r="B88" s="17"/>
      <c r="C88" s="36" t="s">
        <v>91</v>
      </c>
      <c r="D88" s="34"/>
      <c r="E88" s="18" t="s">
        <v>17</v>
      </c>
      <c r="F88" s="19">
        <v>1</v>
      </c>
      <c r="G88" s="20">
        <f>+G89+G90</f>
        <v>0</v>
      </c>
      <c r="H88" s="2"/>
      <c r="I88" s="21">
        <v>79</v>
      </c>
      <c r="J88" s="21">
        <v>3</v>
      </c>
    </row>
    <row r="89" spans="1:10" ht="42" customHeight="1">
      <c r="A89" s="16"/>
      <c r="B89" s="17"/>
      <c r="C89" s="17"/>
      <c r="D89" s="37" t="s">
        <v>92</v>
      </c>
      <c r="E89" s="18" t="s">
        <v>23</v>
      </c>
      <c r="F89" s="19">
        <v>16</v>
      </c>
      <c r="G89" s="38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7" t="s">
        <v>93</v>
      </c>
      <c r="E90" s="18" t="s">
        <v>29</v>
      </c>
      <c r="F90" s="19">
        <v>9.1999999999999993</v>
      </c>
      <c r="G90" s="38"/>
      <c r="H90" s="2"/>
      <c r="I90" s="21">
        <v>81</v>
      </c>
      <c r="J90" s="21">
        <v>4</v>
      </c>
    </row>
    <row r="91" spans="1:10" ht="42" customHeight="1">
      <c r="A91" s="16"/>
      <c r="B91" s="17"/>
      <c r="C91" s="36" t="s">
        <v>94</v>
      </c>
      <c r="D91" s="34"/>
      <c r="E91" s="18" t="s">
        <v>17</v>
      </c>
      <c r="F91" s="19">
        <v>1</v>
      </c>
      <c r="G91" s="20">
        <f>+G92</f>
        <v>0</v>
      </c>
      <c r="H91" s="2"/>
      <c r="I91" s="21">
        <v>82</v>
      </c>
      <c r="J91" s="21">
        <v>3</v>
      </c>
    </row>
    <row r="92" spans="1:10" ht="42" customHeight="1">
      <c r="A92" s="16"/>
      <c r="B92" s="17"/>
      <c r="C92" s="17"/>
      <c r="D92" s="37" t="s">
        <v>95</v>
      </c>
      <c r="E92" s="18" t="s">
        <v>96</v>
      </c>
      <c r="F92" s="19">
        <v>1</v>
      </c>
      <c r="G92" s="38"/>
      <c r="H92" s="2"/>
      <c r="I92" s="21">
        <v>83</v>
      </c>
      <c r="J92" s="21">
        <v>4</v>
      </c>
    </row>
    <row r="93" spans="1:10" ht="42" customHeight="1">
      <c r="A93" s="16"/>
      <c r="B93" s="17"/>
      <c r="C93" s="36" t="s">
        <v>97</v>
      </c>
      <c r="D93" s="34"/>
      <c r="E93" s="18" t="s">
        <v>17</v>
      </c>
      <c r="F93" s="19">
        <v>1</v>
      </c>
      <c r="G93" s="20">
        <f>+G94+G95+G96+G97</f>
        <v>0</v>
      </c>
      <c r="H93" s="2"/>
      <c r="I93" s="21">
        <v>84</v>
      </c>
      <c r="J93" s="21">
        <v>3</v>
      </c>
    </row>
    <row r="94" spans="1:10" ht="42" customHeight="1">
      <c r="A94" s="16"/>
      <c r="B94" s="17"/>
      <c r="C94" s="17"/>
      <c r="D94" s="37" t="s">
        <v>98</v>
      </c>
      <c r="E94" s="18" t="s">
        <v>50</v>
      </c>
      <c r="F94" s="19">
        <v>25</v>
      </c>
      <c r="G94" s="38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7" t="s">
        <v>99</v>
      </c>
      <c r="E95" s="18" t="s">
        <v>100</v>
      </c>
      <c r="F95" s="19">
        <v>2</v>
      </c>
      <c r="G95" s="38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7" t="s">
        <v>101</v>
      </c>
      <c r="E96" s="18" t="s">
        <v>100</v>
      </c>
      <c r="F96" s="19">
        <v>1</v>
      </c>
      <c r="G96" s="38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7" t="s">
        <v>102</v>
      </c>
      <c r="E97" s="18" t="s">
        <v>50</v>
      </c>
      <c r="F97" s="19">
        <v>15</v>
      </c>
      <c r="G97" s="38"/>
      <c r="H97" s="2"/>
      <c r="I97" s="21">
        <v>88</v>
      </c>
      <c r="J97" s="21">
        <v>4</v>
      </c>
    </row>
    <row r="98" spans="1:10" ht="42" customHeight="1">
      <c r="A98" s="16"/>
      <c r="B98" s="36" t="s">
        <v>103</v>
      </c>
      <c r="C98" s="33"/>
      <c r="D98" s="34"/>
      <c r="E98" s="18" t="s">
        <v>17</v>
      </c>
      <c r="F98" s="19">
        <v>1</v>
      </c>
      <c r="G98" s="20">
        <f>+G99</f>
        <v>0</v>
      </c>
      <c r="H98" s="2"/>
      <c r="I98" s="21">
        <v>89</v>
      </c>
      <c r="J98" s="21">
        <v>2</v>
      </c>
    </row>
    <row r="99" spans="1:10" ht="42" customHeight="1">
      <c r="A99" s="16"/>
      <c r="B99" s="17"/>
      <c r="C99" s="36" t="s">
        <v>103</v>
      </c>
      <c r="D99" s="34"/>
      <c r="E99" s="18" t="s">
        <v>17</v>
      </c>
      <c r="F99" s="19">
        <v>1</v>
      </c>
      <c r="G99" s="20">
        <f>+G100</f>
        <v>0</v>
      </c>
      <c r="H99" s="2"/>
      <c r="I99" s="21">
        <v>90</v>
      </c>
      <c r="J99" s="21">
        <v>3</v>
      </c>
    </row>
    <row r="100" spans="1:10" ht="42" customHeight="1">
      <c r="A100" s="16"/>
      <c r="B100" s="17"/>
      <c r="C100" s="17"/>
      <c r="D100" s="37" t="s">
        <v>104</v>
      </c>
      <c r="E100" s="18" t="s">
        <v>105</v>
      </c>
      <c r="F100" s="19">
        <v>228</v>
      </c>
      <c r="G100" s="38"/>
      <c r="H100" s="2"/>
      <c r="I100" s="21">
        <v>91</v>
      </c>
      <c r="J100" s="21">
        <v>4</v>
      </c>
    </row>
    <row r="101" spans="1:10" ht="42" customHeight="1">
      <c r="A101" s="35" t="s">
        <v>106</v>
      </c>
      <c r="B101" s="33"/>
      <c r="C101" s="33"/>
      <c r="D101" s="34"/>
      <c r="E101" s="18" t="s">
        <v>17</v>
      </c>
      <c r="F101" s="19">
        <v>1</v>
      </c>
      <c r="G101" s="20">
        <f>+G102+G115</f>
        <v>0</v>
      </c>
      <c r="H101" s="2"/>
      <c r="I101" s="21">
        <v>92</v>
      </c>
      <c r="J101" s="21"/>
    </row>
    <row r="102" spans="1:10" ht="42" customHeight="1">
      <c r="A102" s="35" t="s">
        <v>107</v>
      </c>
      <c r="B102" s="33"/>
      <c r="C102" s="33"/>
      <c r="D102" s="34"/>
      <c r="E102" s="18" t="s">
        <v>17</v>
      </c>
      <c r="F102" s="19">
        <v>1</v>
      </c>
      <c r="G102" s="20">
        <f>+G103+G104+G108</f>
        <v>0</v>
      </c>
      <c r="H102" s="2"/>
      <c r="I102" s="21">
        <v>93</v>
      </c>
      <c r="J102" s="21">
        <v>200</v>
      </c>
    </row>
    <row r="103" spans="1:10" ht="42" customHeight="1">
      <c r="A103" s="35" t="s">
        <v>108</v>
      </c>
      <c r="B103" s="33"/>
      <c r="C103" s="33"/>
      <c r="D103" s="34"/>
      <c r="E103" s="18" t="s">
        <v>17</v>
      </c>
      <c r="F103" s="19">
        <v>1</v>
      </c>
      <c r="G103" s="38"/>
      <c r="H103" s="2"/>
      <c r="I103" s="21">
        <v>94</v>
      </c>
      <c r="J103" s="21"/>
    </row>
    <row r="104" spans="1:10" ht="42" customHeight="1">
      <c r="A104" s="35" t="s">
        <v>109</v>
      </c>
      <c r="B104" s="33"/>
      <c r="C104" s="33"/>
      <c r="D104" s="34"/>
      <c r="E104" s="18" t="s">
        <v>17</v>
      </c>
      <c r="F104" s="19">
        <v>1</v>
      </c>
      <c r="G104" s="20">
        <f>+G105</f>
        <v>0</v>
      </c>
      <c r="H104" s="2"/>
      <c r="I104" s="21">
        <v>95</v>
      </c>
      <c r="J104" s="21">
        <v>1</v>
      </c>
    </row>
    <row r="105" spans="1:10" ht="42" customHeight="1">
      <c r="A105" s="16"/>
      <c r="B105" s="36" t="s">
        <v>110</v>
      </c>
      <c r="C105" s="33"/>
      <c r="D105" s="34"/>
      <c r="E105" s="18" t="s">
        <v>17</v>
      </c>
      <c r="F105" s="19">
        <v>1</v>
      </c>
      <c r="G105" s="20">
        <f>+G106</f>
        <v>0</v>
      </c>
      <c r="H105" s="2"/>
      <c r="I105" s="21">
        <v>96</v>
      </c>
      <c r="J105" s="21">
        <v>2</v>
      </c>
    </row>
    <row r="106" spans="1:10" ht="42" customHeight="1">
      <c r="A106" s="16"/>
      <c r="B106" s="17"/>
      <c r="C106" s="36" t="s">
        <v>109</v>
      </c>
      <c r="D106" s="34"/>
      <c r="E106" s="18" t="s">
        <v>17</v>
      </c>
      <c r="F106" s="19">
        <v>1</v>
      </c>
      <c r="G106" s="20">
        <f>+G107</f>
        <v>0</v>
      </c>
      <c r="H106" s="2"/>
      <c r="I106" s="21">
        <v>97</v>
      </c>
      <c r="J106" s="21">
        <v>3</v>
      </c>
    </row>
    <row r="107" spans="1:10" ht="42" customHeight="1">
      <c r="A107" s="16"/>
      <c r="B107" s="17"/>
      <c r="C107" s="17"/>
      <c r="D107" s="37" t="s">
        <v>111</v>
      </c>
      <c r="E107" s="18" t="s">
        <v>17</v>
      </c>
      <c r="F107" s="19">
        <v>1</v>
      </c>
      <c r="G107" s="38"/>
      <c r="H107" s="2"/>
      <c r="I107" s="21">
        <v>98</v>
      </c>
      <c r="J107" s="21">
        <v>4</v>
      </c>
    </row>
    <row r="108" spans="1:10" ht="42" customHeight="1">
      <c r="A108" s="35" t="s">
        <v>112</v>
      </c>
      <c r="B108" s="33"/>
      <c r="C108" s="33"/>
      <c r="D108" s="34"/>
      <c r="E108" s="18" t="s">
        <v>17</v>
      </c>
      <c r="F108" s="19">
        <v>1</v>
      </c>
      <c r="G108" s="20">
        <f>+G109</f>
        <v>0</v>
      </c>
      <c r="H108" s="2"/>
      <c r="I108" s="21">
        <v>99</v>
      </c>
      <c r="J108" s="21">
        <v>1</v>
      </c>
    </row>
    <row r="109" spans="1:10" ht="42" customHeight="1">
      <c r="A109" s="16"/>
      <c r="B109" s="36" t="s">
        <v>112</v>
      </c>
      <c r="C109" s="33"/>
      <c r="D109" s="34"/>
      <c r="E109" s="18" t="s">
        <v>17</v>
      </c>
      <c r="F109" s="19">
        <v>1</v>
      </c>
      <c r="G109" s="20">
        <f>+G110</f>
        <v>0</v>
      </c>
      <c r="H109" s="2"/>
      <c r="I109" s="21">
        <v>100</v>
      </c>
      <c r="J109" s="21">
        <v>2</v>
      </c>
    </row>
    <row r="110" spans="1:10" ht="42" customHeight="1">
      <c r="A110" s="16"/>
      <c r="B110" s="17"/>
      <c r="C110" s="36" t="s">
        <v>112</v>
      </c>
      <c r="D110" s="34"/>
      <c r="E110" s="18" t="s">
        <v>17</v>
      </c>
      <c r="F110" s="19">
        <v>1</v>
      </c>
      <c r="G110" s="20">
        <f>+G111+G112+G113+G114</f>
        <v>0</v>
      </c>
      <c r="H110" s="2"/>
      <c r="I110" s="21">
        <v>101</v>
      </c>
      <c r="J110" s="21">
        <v>3</v>
      </c>
    </row>
    <row r="111" spans="1:10" ht="42" customHeight="1">
      <c r="A111" s="16"/>
      <c r="B111" s="17"/>
      <c r="C111" s="17"/>
      <c r="D111" s="37" t="s">
        <v>113</v>
      </c>
      <c r="E111" s="18" t="s">
        <v>96</v>
      </c>
      <c r="F111" s="19">
        <v>14</v>
      </c>
      <c r="G111" s="38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7" t="s">
        <v>114</v>
      </c>
      <c r="E112" s="18" t="s">
        <v>96</v>
      </c>
      <c r="F112" s="19">
        <v>13</v>
      </c>
      <c r="G112" s="38"/>
      <c r="H112" s="2"/>
      <c r="I112" s="21">
        <v>103</v>
      </c>
      <c r="J112" s="21">
        <v>4</v>
      </c>
    </row>
    <row r="113" spans="1:10" ht="42" customHeight="1">
      <c r="A113" s="16"/>
      <c r="B113" s="17"/>
      <c r="C113" s="17"/>
      <c r="D113" s="37" t="s">
        <v>115</v>
      </c>
      <c r="E113" s="18" t="s">
        <v>50</v>
      </c>
      <c r="F113" s="19">
        <v>7.2</v>
      </c>
      <c r="G113" s="38"/>
      <c r="H113" s="2"/>
      <c r="I113" s="21">
        <v>104</v>
      </c>
      <c r="J113" s="21">
        <v>4</v>
      </c>
    </row>
    <row r="114" spans="1:10" ht="42" customHeight="1">
      <c r="A114" s="16"/>
      <c r="B114" s="17"/>
      <c r="C114" s="17"/>
      <c r="D114" s="37" t="s">
        <v>116</v>
      </c>
      <c r="E114" s="18" t="s">
        <v>117</v>
      </c>
      <c r="F114" s="19">
        <v>1</v>
      </c>
      <c r="G114" s="38"/>
      <c r="H114" s="2"/>
      <c r="I114" s="21">
        <v>105</v>
      </c>
      <c r="J114" s="21">
        <v>4</v>
      </c>
    </row>
    <row r="115" spans="1:10" ht="42" customHeight="1">
      <c r="A115" s="35" t="s">
        <v>118</v>
      </c>
      <c r="B115" s="33"/>
      <c r="C115" s="33"/>
      <c r="D115" s="34"/>
      <c r="E115" s="18" t="s">
        <v>17</v>
      </c>
      <c r="F115" s="19">
        <v>1</v>
      </c>
      <c r="G115" s="38"/>
      <c r="H115" s="2"/>
      <c r="I115" s="21">
        <v>106</v>
      </c>
      <c r="J115" s="21">
        <v>210</v>
      </c>
    </row>
    <row r="116" spans="1:10" ht="42" customHeight="1">
      <c r="A116" s="35" t="s">
        <v>119</v>
      </c>
      <c r="B116" s="33"/>
      <c r="C116" s="33"/>
      <c r="D116" s="34"/>
      <c r="E116" s="18" t="s">
        <v>17</v>
      </c>
      <c r="F116" s="19">
        <v>1</v>
      </c>
      <c r="G116" s="38"/>
      <c r="H116" s="2"/>
      <c r="I116" s="21">
        <v>107</v>
      </c>
      <c r="J116" s="21">
        <v>220</v>
      </c>
    </row>
    <row r="117" spans="1:10" ht="42" customHeight="1">
      <c r="A117" s="35" t="s">
        <v>120</v>
      </c>
      <c r="B117" s="33"/>
      <c r="C117" s="33"/>
      <c r="D117" s="34"/>
      <c r="E117" s="18" t="s">
        <v>17</v>
      </c>
      <c r="F117" s="19">
        <v>1</v>
      </c>
      <c r="G117" s="20">
        <f>+G118</f>
        <v>0</v>
      </c>
      <c r="H117" s="2"/>
      <c r="I117" s="21">
        <v>108</v>
      </c>
      <c r="J117" s="21">
        <v>1</v>
      </c>
    </row>
    <row r="118" spans="1:10" ht="42" customHeight="1">
      <c r="A118" s="16"/>
      <c r="B118" s="36" t="s">
        <v>120</v>
      </c>
      <c r="C118" s="33"/>
      <c r="D118" s="34"/>
      <c r="E118" s="18" t="s">
        <v>17</v>
      </c>
      <c r="F118" s="19">
        <v>1</v>
      </c>
      <c r="G118" s="20">
        <f>+G119+G121</f>
        <v>0</v>
      </c>
      <c r="H118" s="2"/>
      <c r="I118" s="21">
        <v>109</v>
      </c>
      <c r="J118" s="21">
        <v>2</v>
      </c>
    </row>
    <row r="119" spans="1:10" ht="42" customHeight="1">
      <c r="A119" s="16"/>
      <c r="B119" s="17"/>
      <c r="C119" s="36" t="s">
        <v>121</v>
      </c>
      <c r="D119" s="34"/>
      <c r="E119" s="18" t="s">
        <v>17</v>
      </c>
      <c r="F119" s="19">
        <v>1</v>
      </c>
      <c r="G119" s="20">
        <f>+G120</f>
        <v>0</v>
      </c>
      <c r="H119" s="2"/>
      <c r="I119" s="21">
        <v>110</v>
      </c>
      <c r="J119" s="21">
        <v>3</v>
      </c>
    </row>
    <row r="120" spans="1:10" ht="42" customHeight="1">
      <c r="A120" s="16"/>
      <c r="B120" s="17"/>
      <c r="C120" s="17"/>
      <c r="D120" s="37" t="s">
        <v>121</v>
      </c>
      <c r="E120" s="18" t="s">
        <v>17</v>
      </c>
      <c r="F120" s="19">
        <v>1</v>
      </c>
      <c r="G120" s="38"/>
      <c r="H120" s="2"/>
      <c r="I120" s="21">
        <v>111</v>
      </c>
      <c r="J120" s="21">
        <v>4</v>
      </c>
    </row>
    <row r="121" spans="1:10" ht="42" customHeight="1">
      <c r="A121" s="16"/>
      <c r="B121" s="17"/>
      <c r="C121" s="36" t="s">
        <v>122</v>
      </c>
      <c r="D121" s="34"/>
      <c r="E121" s="18" t="s">
        <v>17</v>
      </c>
      <c r="F121" s="19">
        <v>1</v>
      </c>
      <c r="G121" s="20">
        <f>+G122</f>
        <v>0</v>
      </c>
      <c r="H121" s="2"/>
      <c r="I121" s="21">
        <v>112</v>
      </c>
      <c r="J121" s="21">
        <v>3</v>
      </c>
    </row>
    <row r="122" spans="1:10" ht="42" customHeight="1">
      <c r="A122" s="16"/>
      <c r="B122" s="17"/>
      <c r="C122" s="17"/>
      <c r="D122" s="37" t="s">
        <v>122</v>
      </c>
      <c r="E122" s="18" t="s">
        <v>17</v>
      </c>
      <c r="F122" s="19">
        <v>1</v>
      </c>
      <c r="G122" s="38"/>
      <c r="H122" s="2"/>
      <c r="I122" s="21">
        <v>113</v>
      </c>
      <c r="J122" s="21">
        <v>4</v>
      </c>
    </row>
    <row r="123" spans="1:10" ht="42" customHeight="1">
      <c r="A123" s="39" t="s">
        <v>123</v>
      </c>
      <c r="B123" s="40"/>
      <c r="C123" s="40"/>
      <c r="D123" s="41"/>
      <c r="E123" s="42" t="s">
        <v>17</v>
      </c>
      <c r="F123" s="43">
        <v>1</v>
      </c>
      <c r="G123" s="44">
        <f>+G10+G116+G117</f>
        <v>0</v>
      </c>
      <c r="H123" s="45"/>
      <c r="I123" s="46">
        <v>114</v>
      </c>
      <c r="J123" s="46"/>
    </row>
    <row r="124" spans="1:10" ht="42" customHeight="1">
      <c r="A124" s="35" t="s">
        <v>16</v>
      </c>
      <c r="B124" s="33"/>
      <c r="C124" s="33"/>
      <c r="D124" s="34"/>
      <c r="E124" s="18" t="s">
        <v>17</v>
      </c>
      <c r="F124" s="19">
        <v>1</v>
      </c>
      <c r="G124" s="20">
        <f>+G125+G158+G182</f>
        <v>0</v>
      </c>
      <c r="H124" s="2"/>
      <c r="I124" s="21">
        <v>115</v>
      </c>
      <c r="J124" s="21"/>
    </row>
    <row r="125" spans="1:10" ht="42" customHeight="1">
      <c r="A125" s="35" t="s">
        <v>124</v>
      </c>
      <c r="B125" s="33"/>
      <c r="C125" s="33"/>
      <c r="D125" s="34"/>
      <c r="E125" s="18" t="s">
        <v>17</v>
      </c>
      <c r="F125" s="19">
        <v>1</v>
      </c>
      <c r="G125" s="20">
        <f>+G126</f>
        <v>0</v>
      </c>
      <c r="H125" s="2"/>
      <c r="I125" s="21">
        <v>116</v>
      </c>
      <c r="J125" s="21"/>
    </row>
    <row r="126" spans="1:10" ht="42" customHeight="1">
      <c r="A126" s="35" t="s">
        <v>125</v>
      </c>
      <c r="B126" s="33"/>
      <c r="C126" s="33"/>
      <c r="D126" s="34"/>
      <c r="E126" s="18" t="s">
        <v>17</v>
      </c>
      <c r="F126" s="19">
        <v>1</v>
      </c>
      <c r="G126" s="20">
        <f>+G127+G152</f>
        <v>0</v>
      </c>
      <c r="H126" s="2"/>
      <c r="I126" s="21">
        <v>117</v>
      </c>
      <c r="J126" s="21">
        <v>1</v>
      </c>
    </row>
    <row r="127" spans="1:10" ht="42" customHeight="1">
      <c r="A127" s="16"/>
      <c r="B127" s="36" t="s">
        <v>126</v>
      </c>
      <c r="C127" s="33"/>
      <c r="D127" s="34"/>
      <c r="E127" s="18" t="s">
        <v>17</v>
      </c>
      <c r="F127" s="19">
        <v>1</v>
      </c>
      <c r="G127" s="20">
        <f>+G128+G135</f>
        <v>0</v>
      </c>
      <c r="H127" s="2"/>
      <c r="I127" s="21">
        <v>118</v>
      </c>
      <c r="J127" s="21">
        <v>2</v>
      </c>
    </row>
    <row r="128" spans="1:10" ht="42" customHeight="1">
      <c r="A128" s="16"/>
      <c r="B128" s="17"/>
      <c r="C128" s="36" t="s">
        <v>127</v>
      </c>
      <c r="D128" s="34"/>
      <c r="E128" s="18" t="s">
        <v>17</v>
      </c>
      <c r="F128" s="19">
        <v>1</v>
      </c>
      <c r="G128" s="20">
        <f>+G129+G131+G133</f>
        <v>0</v>
      </c>
      <c r="H128" s="2"/>
      <c r="I128" s="21">
        <v>119</v>
      </c>
      <c r="J128" s="21">
        <v>3</v>
      </c>
    </row>
    <row r="129" spans="1:10" ht="42" customHeight="1">
      <c r="A129" s="16"/>
      <c r="B129" s="17"/>
      <c r="C129" s="17"/>
      <c r="D129" s="37" t="s">
        <v>128</v>
      </c>
      <c r="E129" s="18" t="s">
        <v>17</v>
      </c>
      <c r="F129" s="19">
        <v>1</v>
      </c>
      <c r="G129" s="20">
        <f>+G130</f>
        <v>0</v>
      </c>
      <c r="H129" s="2"/>
      <c r="I129" s="21">
        <v>120</v>
      </c>
      <c r="J129" s="21">
        <v>4</v>
      </c>
    </row>
    <row r="130" spans="1:10" ht="42" customHeight="1">
      <c r="A130" s="16"/>
      <c r="B130" s="17"/>
      <c r="C130" s="17"/>
      <c r="D130" s="37" t="s">
        <v>129</v>
      </c>
      <c r="E130" s="18" t="s">
        <v>130</v>
      </c>
      <c r="F130" s="19">
        <v>1</v>
      </c>
      <c r="G130" s="38"/>
      <c r="H130" s="2"/>
      <c r="I130" s="21">
        <v>121</v>
      </c>
      <c r="J130" s="21">
        <v>4</v>
      </c>
    </row>
    <row r="131" spans="1:10" ht="42" customHeight="1">
      <c r="A131" s="16"/>
      <c r="B131" s="17"/>
      <c r="C131" s="17"/>
      <c r="D131" s="37" t="s">
        <v>128</v>
      </c>
      <c r="E131" s="18" t="s">
        <v>17</v>
      </c>
      <c r="F131" s="19">
        <v>1</v>
      </c>
      <c r="G131" s="20">
        <f>+G132</f>
        <v>0</v>
      </c>
      <c r="H131" s="2"/>
      <c r="I131" s="21">
        <v>122</v>
      </c>
      <c r="J131" s="21">
        <v>4</v>
      </c>
    </row>
    <row r="132" spans="1:10" ht="42" customHeight="1">
      <c r="A132" s="16"/>
      <c r="B132" s="17"/>
      <c r="C132" s="17"/>
      <c r="D132" s="37" t="s">
        <v>131</v>
      </c>
      <c r="E132" s="18" t="s">
        <v>130</v>
      </c>
      <c r="F132" s="19">
        <v>1</v>
      </c>
      <c r="G132" s="38"/>
      <c r="H132" s="2"/>
      <c r="I132" s="21">
        <v>123</v>
      </c>
      <c r="J132" s="21">
        <v>4</v>
      </c>
    </row>
    <row r="133" spans="1:10" ht="42" customHeight="1">
      <c r="A133" s="16"/>
      <c r="B133" s="17"/>
      <c r="C133" s="17"/>
      <c r="D133" s="37" t="s">
        <v>128</v>
      </c>
      <c r="E133" s="18" t="s">
        <v>17</v>
      </c>
      <c r="F133" s="19">
        <v>1</v>
      </c>
      <c r="G133" s="20">
        <f>+G134</f>
        <v>0</v>
      </c>
      <c r="H133" s="2"/>
      <c r="I133" s="21">
        <v>124</v>
      </c>
      <c r="J133" s="21">
        <v>4</v>
      </c>
    </row>
    <row r="134" spans="1:10" ht="42" customHeight="1">
      <c r="A134" s="16"/>
      <c r="B134" s="17"/>
      <c r="C134" s="17"/>
      <c r="D134" s="37" t="s">
        <v>132</v>
      </c>
      <c r="E134" s="18" t="s">
        <v>130</v>
      </c>
      <c r="F134" s="19">
        <v>1</v>
      </c>
      <c r="G134" s="38"/>
      <c r="H134" s="2"/>
      <c r="I134" s="21">
        <v>125</v>
      </c>
      <c r="J134" s="21">
        <v>4</v>
      </c>
    </row>
    <row r="135" spans="1:10" ht="42" customHeight="1">
      <c r="A135" s="16"/>
      <c r="B135" s="17"/>
      <c r="C135" s="36" t="s">
        <v>133</v>
      </c>
      <c r="D135" s="34"/>
      <c r="E135" s="18" t="s">
        <v>17</v>
      </c>
      <c r="F135" s="19">
        <v>1</v>
      </c>
      <c r="G135" s="20">
        <f>+G136+G140+G146</f>
        <v>0</v>
      </c>
      <c r="H135" s="2"/>
      <c r="I135" s="21">
        <v>126</v>
      </c>
      <c r="J135" s="21">
        <v>3</v>
      </c>
    </row>
    <row r="136" spans="1:10" ht="42" customHeight="1">
      <c r="A136" s="16"/>
      <c r="B136" s="17"/>
      <c r="C136" s="17"/>
      <c r="D136" s="37" t="s">
        <v>134</v>
      </c>
      <c r="E136" s="18" t="s">
        <v>17</v>
      </c>
      <c r="F136" s="19">
        <v>1</v>
      </c>
      <c r="G136" s="20">
        <f>+G137+G138+G139</f>
        <v>0</v>
      </c>
      <c r="H136" s="2"/>
      <c r="I136" s="21">
        <v>127</v>
      </c>
      <c r="J136" s="21">
        <v>4</v>
      </c>
    </row>
    <row r="137" spans="1:10" ht="42" customHeight="1">
      <c r="A137" s="16"/>
      <c r="B137" s="17"/>
      <c r="C137" s="17"/>
      <c r="D137" s="37" t="s">
        <v>135</v>
      </c>
      <c r="E137" s="18" t="s">
        <v>67</v>
      </c>
      <c r="F137" s="19">
        <v>1</v>
      </c>
      <c r="G137" s="38"/>
      <c r="H137" s="2"/>
      <c r="I137" s="21">
        <v>128</v>
      </c>
      <c r="J137" s="21">
        <v>4</v>
      </c>
    </row>
    <row r="138" spans="1:10" ht="42" customHeight="1">
      <c r="A138" s="16"/>
      <c r="B138" s="17"/>
      <c r="C138" s="17"/>
      <c r="D138" s="37" t="s">
        <v>136</v>
      </c>
      <c r="E138" s="18" t="s">
        <v>100</v>
      </c>
      <c r="F138" s="19">
        <v>1</v>
      </c>
      <c r="G138" s="38"/>
      <c r="H138" s="2"/>
      <c r="I138" s="21">
        <v>129</v>
      </c>
      <c r="J138" s="21">
        <v>4</v>
      </c>
    </row>
    <row r="139" spans="1:10" ht="42" customHeight="1">
      <c r="A139" s="16"/>
      <c r="B139" s="17"/>
      <c r="C139" s="17"/>
      <c r="D139" s="37" t="s">
        <v>137</v>
      </c>
      <c r="E139" s="18" t="s">
        <v>67</v>
      </c>
      <c r="F139" s="19">
        <v>1</v>
      </c>
      <c r="G139" s="38"/>
      <c r="H139" s="2"/>
      <c r="I139" s="21">
        <v>130</v>
      </c>
      <c r="J139" s="21">
        <v>4</v>
      </c>
    </row>
    <row r="140" spans="1:10" ht="42" customHeight="1">
      <c r="A140" s="16"/>
      <c r="B140" s="17"/>
      <c r="C140" s="17"/>
      <c r="D140" s="37" t="s">
        <v>138</v>
      </c>
      <c r="E140" s="18" t="s">
        <v>17</v>
      </c>
      <c r="F140" s="19">
        <v>1</v>
      </c>
      <c r="G140" s="20">
        <f>+G141+G142+G143+G144+G145</f>
        <v>0</v>
      </c>
      <c r="H140" s="2"/>
      <c r="I140" s="21">
        <v>131</v>
      </c>
      <c r="J140" s="21">
        <v>4</v>
      </c>
    </row>
    <row r="141" spans="1:10" ht="42" customHeight="1">
      <c r="A141" s="16"/>
      <c r="B141" s="17"/>
      <c r="C141" s="17"/>
      <c r="D141" s="37" t="s">
        <v>139</v>
      </c>
      <c r="E141" s="18" t="s">
        <v>100</v>
      </c>
      <c r="F141" s="19">
        <v>1</v>
      </c>
      <c r="G141" s="38"/>
      <c r="H141" s="2"/>
      <c r="I141" s="21">
        <v>132</v>
      </c>
      <c r="J141" s="21">
        <v>4</v>
      </c>
    </row>
    <row r="142" spans="1:10" ht="42" customHeight="1">
      <c r="A142" s="16"/>
      <c r="B142" s="17"/>
      <c r="C142" s="17"/>
      <c r="D142" s="37" t="s">
        <v>140</v>
      </c>
      <c r="E142" s="18" t="s">
        <v>67</v>
      </c>
      <c r="F142" s="19">
        <v>1</v>
      </c>
      <c r="G142" s="38"/>
      <c r="H142" s="2"/>
      <c r="I142" s="21">
        <v>133</v>
      </c>
      <c r="J142" s="21">
        <v>4</v>
      </c>
    </row>
    <row r="143" spans="1:10" ht="42" customHeight="1">
      <c r="A143" s="16"/>
      <c r="B143" s="17"/>
      <c r="C143" s="17"/>
      <c r="D143" s="37" t="s">
        <v>141</v>
      </c>
      <c r="E143" s="18" t="s">
        <v>100</v>
      </c>
      <c r="F143" s="19">
        <v>4</v>
      </c>
      <c r="G143" s="38"/>
      <c r="H143" s="2"/>
      <c r="I143" s="21">
        <v>134</v>
      </c>
      <c r="J143" s="21">
        <v>4</v>
      </c>
    </row>
    <row r="144" spans="1:10" ht="42" customHeight="1">
      <c r="A144" s="16"/>
      <c r="B144" s="17"/>
      <c r="C144" s="17"/>
      <c r="D144" s="37" t="s">
        <v>142</v>
      </c>
      <c r="E144" s="18" t="s">
        <v>100</v>
      </c>
      <c r="F144" s="19">
        <v>1</v>
      </c>
      <c r="G144" s="38"/>
      <c r="H144" s="2"/>
      <c r="I144" s="21">
        <v>135</v>
      </c>
      <c r="J144" s="21">
        <v>4</v>
      </c>
    </row>
    <row r="145" spans="1:10" ht="42" customHeight="1">
      <c r="A145" s="16"/>
      <c r="B145" s="17"/>
      <c r="C145" s="17"/>
      <c r="D145" s="37" t="s">
        <v>143</v>
      </c>
      <c r="E145" s="18" t="s">
        <v>100</v>
      </c>
      <c r="F145" s="19">
        <v>1</v>
      </c>
      <c r="G145" s="38"/>
      <c r="H145" s="2"/>
      <c r="I145" s="21">
        <v>136</v>
      </c>
      <c r="J145" s="21">
        <v>4</v>
      </c>
    </row>
    <row r="146" spans="1:10" ht="42" customHeight="1">
      <c r="A146" s="16"/>
      <c r="B146" s="17"/>
      <c r="C146" s="17"/>
      <c r="D146" s="37" t="s">
        <v>144</v>
      </c>
      <c r="E146" s="18" t="s">
        <v>17</v>
      </c>
      <c r="F146" s="19">
        <v>1</v>
      </c>
      <c r="G146" s="20">
        <f>+G147+G148+G149+G150+G151</f>
        <v>0</v>
      </c>
      <c r="H146" s="2"/>
      <c r="I146" s="21">
        <v>137</v>
      </c>
      <c r="J146" s="21">
        <v>4</v>
      </c>
    </row>
    <row r="147" spans="1:10" ht="42" customHeight="1">
      <c r="A147" s="16"/>
      <c r="B147" s="17"/>
      <c r="C147" s="17"/>
      <c r="D147" s="37" t="s">
        <v>145</v>
      </c>
      <c r="E147" s="18" t="s">
        <v>100</v>
      </c>
      <c r="F147" s="19">
        <v>1</v>
      </c>
      <c r="G147" s="38"/>
      <c r="H147" s="2"/>
      <c r="I147" s="21">
        <v>138</v>
      </c>
      <c r="J147" s="21">
        <v>4</v>
      </c>
    </row>
    <row r="148" spans="1:10" ht="42" customHeight="1">
      <c r="A148" s="16"/>
      <c r="B148" s="17"/>
      <c r="C148" s="17"/>
      <c r="D148" s="37" t="s">
        <v>146</v>
      </c>
      <c r="E148" s="18" t="s">
        <v>67</v>
      </c>
      <c r="F148" s="19">
        <v>1</v>
      </c>
      <c r="G148" s="38"/>
      <c r="H148" s="2"/>
      <c r="I148" s="21">
        <v>139</v>
      </c>
      <c r="J148" s="21">
        <v>4</v>
      </c>
    </row>
    <row r="149" spans="1:10" ht="42" customHeight="1">
      <c r="A149" s="16"/>
      <c r="B149" s="17"/>
      <c r="C149" s="17"/>
      <c r="D149" s="37" t="s">
        <v>147</v>
      </c>
      <c r="E149" s="18" t="s">
        <v>100</v>
      </c>
      <c r="F149" s="19">
        <v>3</v>
      </c>
      <c r="G149" s="38"/>
      <c r="H149" s="2"/>
      <c r="I149" s="21">
        <v>140</v>
      </c>
      <c r="J149" s="21">
        <v>4</v>
      </c>
    </row>
    <row r="150" spans="1:10" ht="42" customHeight="1">
      <c r="A150" s="16"/>
      <c r="B150" s="17"/>
      <c r="C150" s="17"/>
      <c r="D150" s="37" t="s">
        <v>148</v>
      </c>
      <c r="E150" s="18" t="s">
        <v>100</v>
      </c>
      <c r="F150" s="19">
        <v>1</v>
      </c>
      <c r="G150" s="38"/>
      <c r="H150" s="2"/>
      <c r="I150" s="21">
        <v>141</v>
      </c>
      <c r="J150" s="21">
        <v>4</v>
      </c>
    </row>
    <row r="151" spans="1:10" ht="42" customHeight="1">
      <c r="A151" s="16"/>
      <c r="B151" s="17"/>
      <c r="C151" s="17"/>
      <c r="D151" s="37" t="s">
        <v>149</v>
      </c>
      <c r="E151" s="18" t="s">
        <v>100</v>
      </c>
      <c r="F151" s="19">
        <v>1</v>
      </c>
      <c r="G151" s="38"/>
      <c r="H151" s="2"/>
      <c r="I151" s="21">
        <v>142</v>
      </c>
      <c r="J151" s="21">
        <v>4</v>
      </c>
    </row>
    <row r="152" spans="1:10" ht="42" customHeight="1">
      <c r="A152" s="16"/>
      <c r="B152" s="36" t="s">
        <v>150</v>
      </c>
      <c r="C152" s="33"/>
      <c r="D152" s="34"/>
      <c r="E152" s="18" t="s">
        <v>17</v>
      </c>
      <c r="F152" s="19">
        <v>1</v>
      </c>
      <c r="G152" s="20">
        <f>+G153</f>
        <v>0</v>
      </c>
      <c r="H152" s="2"/>
      <c r="I152" s="21">
        <v>143</v>
      </c>
      <c r="J152" s="21">
        <v>2</v>
      </c>
    </row>
    <row r="153" spans="1:10" ht="42" customHeight="1">
      <c r="A153" s="16"/>
      <c r="B153" s="17"/>
      <c r="C153" s="36" t="s">
        <v>150</v>
      </c>
      <c r="D153" s="34"/>
      <c r="E153" s="18" t="s">
        <v>17</v>
      </c>
      <c r="F153" s="19">
        <v>1</v>
      </c>
      <c r="G153" s="20">
        <f>+G154</f>
        <v>0</v>
      </c>
      <c r="H153" s="2"/>
      <c r="I153" s="21">
        <v>144</v>
      </c>
      <c r="J153" s="21">
        <v>3</v>
      </c>
    </row>
    <row r="154" spans="1:10" ht="42" customHeight="1">
      <c r="A154" s="16"/>
      <c r="B154" s="17"/>
      <c r="C154" s="17"/>
      <c r="D154" s="37" t="s">
        <v>151</v>
      </c>
      <c r="E154" s="18" t="s">
        <v>17</v>
      </c>
      <c r="F154" s="19">
        <v>1</v>
      </c>
      <c r="G154" s="20">
        <f>+G155+G156+G157</f>
        <v>0</v>
      </c>
      <c r="H154" s="2"/>
      <c r="I154" s="21">
        <v>145</v>
      </c>
      <c r="J154" s="21">
        <v>4</v>
      </c>
    </row>
    <row r="155" spans="1:10" ht="42" customHeight="1">
      <c r="A155" s="16"/>
      <c r="B155" s="17"/>
      <c r="C155" s="17"/>
      <c r="D155" s="37" t="s">
        <v>152</v>
      </c>
      <c r="E155" s="18" t="s">
        <v>100</v>
      </c>
      <c r="F155" s="19">
        <v>1</v>
      </c>
      <c r="G155" s="38"/>
      <c r="H155" s="2"/>
      <c r="I155" s="21">
        <v>146</v>
      </c>
      <c r="J155" s="21">
        <v>4</v>
      </c>
    </row>
    <row r="156" spans="1:10" ht="42" customHeight="1">
      <c r="A156" s="16"/>
      <c r="B156" s="17"/>
      <c r="C156" s="17"/>
      <c r="D156" s="37" t="s">
        <v>153</v>
      </c>
      <c r="E156" s="18" t="s">
        <v>100</v>
      </c>
      <c r="F156" s="19">
        <v>1</v>
      </c>
      <c r="G156" s="38"/>
      <c r="H156" s="2"/>
      <c r="I156" s="21">
        <v>147</v>
      </c>
      <c r="J156" s="21">
        <v>4</v>
      </c>
    </row>
    <row r="157" spans="1:10" ht="42" customHeight="1">
      <c r="A157" s="16"/>
      <c r="B157" s="17"/>
      <c r="C157" s="17"/>
      <c r="D157" s="37" t="s">
        <v>154</v>
      </c>
      <c r="E157" s="18" t="s">
        <v>67</v>
      </c>
      <c r="F157" s="19">
        <v>1</v>
      </c>
      <c r="G157" s="38"/>
      <c r="H157" s="2"/>
      <c r="I157" s="21">
        <v>148</v>
      </c>
      <c r="J157" s="21">
        <v>4</v>
      </c>
    </row>
    <row r="158" spans="1:10" ht="42" customHeight="1">
      <c r="A158" s="35" t="s">
        <v>155</v>
      </c>
      <c r="B158" s="33"/>
      <c r="C158" s="33"/>
      <c r="D158" s="34"/>
      <c r="E158" s="18" t="s">
        <v>17</v>
      </c>
      <c r="F158" s="19">
        <v>1</v>
      </c>
      <c r="G158" s="20">
        <f>+G159+G177</f>
        <v>0</v>
      </c>
      <c r="H158" s="2"/>
      <c r="I158" s="21">
        <v>149</v>
      </c>
      <c r="J158" s="21"/>
    </row>
    <row r="159" spans="1:10" ht="42" customHeight="1">
      <c r="A159" s="35" t="s">
        <v>18</v>
      </c>
      <c r="B159" s="33"/>
      <c r="C159" s="33"/>
      <c r="D159" s="34"/>
      <c r="E159" s="18" t="s">
        <v>17</v>
      </c>
      <c r="F159" s="19">
        <v>1</v>
      </c>
      <c r="G159" s="20">
        <f>+G160+G172</f>
        <v>0</v>
      </c>
      <c r="H159" s="2"/>
      <c r="I159" s="21">
        <v>150</v>
      </c>
      <c r="J159" s="21"/>
    </row>
    <row r="160" spans="1:10" ht="42" customHeight="1">
      <c r="A160" s="16"/>
      <c r="B160" s="36" t="s">
        <v>156</v>
      </c>
      <c r="C160" s="33"/>
      <c r="D160" s="34"/>
      <c r="E160" s="18" t="s">
        <v>17</v>
      </c>
      <c r="F160" s="19">
        <v>1</v>
      </c>
      <c r="G160" s="20">
        <f>+G161</f>
        <v>0</v>
      </c>
      <c r="H160" s="2"/>
      <c r="I160" s="21">
        <v>151</v>
      </c>
      <c r="J160" s="21">
        <v>2</v>
      </c>
    </row>
    <row r="161" spans="1:10" ht="42" customHeight="1">
      <c r="A161" s="16"/>
      <c r="B161" s="17"/>
      <c r="C161" s="36" t="s">
        <v>156</v>
      </c>
      <c r="D161" s="34"/>
      <c r="E161" s="18" t="s">
        <v>17</v>
      </c>
      <c r="F161" s="19">
        <v>1</v>
      </c>
      <c r="G161" s="20">
        <f>+G162</f>
        <v>0</v>
      </c>
      <c r="H161" s="2"/>
      <c r="I161" s="21">
        <v>152</v>
      </c>
      <c r="J161" s="21">
        <v>3</v>
      </c>
    </row>
    <row r="162" spans="1:10" ht="42" customHeight="1">
      <c r="A162" s="16"/>
      <c r="B162" s="17"/>
      <c r="C162" s="17"/>
      <c r="D162" s="37" t="s">
        <v>157</v>
      </c>
      <c r="E162" s="18" t="s">
        <v>17</v>
      </c>
      <c r="F162" s="19">
        <v>1</v>
      </c>
      <c r="G162" s="20">
        <f>+G163+G164+G165+G166+G167+G168+G169+G170+G171</f>
        <v>0</v>
      </c>
      <c r="H162" s="2"/>
      <c r="I162" s="21">
        <v>153</v>
      </c>
      <c r="J162" s="21">
        <v>4</v>
      </c>
    </row>
    <row r="163" spans="1:10" ht="42" customHeight="1">
      <c r="A163" s="16"/>
      <c r="B163" s="17"/>
      <c r="C163" s="17"/>
      <c r="D163" s="37" t="s">
        <v>158</v>
      </c>
      <c r="E163" s="18" t="s">
        <v>130</v>
      </c>
      <c r="F163" s="19">
        <v>1</v>
      </c>
      <c r="G163" s="38"/>
      <c r="H163" s="2"/>
      <c r="I163" s="21">
        <v>154</v>
      </c>
      <c r="J163" s="21">
        <v>4</v>
      </c>
    </row>
    <row r="164" spans="1:10" ht="42" customHeight="1">
      <c r="A164" s="16"/>
      <c r="B164" s="17"/>
      <c r="C164" s="17"/>
      <c r="D164" s="37" t="s">
        <v>159</v>
      </c>
      <c r="E164" s="18" t="s">
        <v>130</v>
      </c>
      <c r="F164" s="19">
        <v>1</v>
      </c>
      <c r="G164" s="38"/>
      <c r="H164" s="2"/>
      <c r="I164" s="21">
        <v>155</v>
      </c>
      <c r="J164" s="21">
        <v>4</v>
      </c>
    </row>
    <row r="165" spans="1:10" ht="42" customHeight="1">
      <c r="A165" s="16"/>
      <c r="B165" s="17"/>
      <c r="C165" s="17"/>
      <c r="D165" s="37" t="s">
        <v>160</v>
      </c>
      <c r="E165" s="18" t="s">
        <v>130</v>
      </c>
      <c r="F165" s="19">
        <v>1</v>
      </c>
      <c r="G165" s="38"/>
      <c r="H165" s="2"/>
      <c r="I165" s="21">
        <v>156</v>
      </c>
      <c r="J165" s="21">
        <v>4</v>
      </c>
    </row>
    <row r="166" spans="1:10" ht="42" customHeight="1">
      <c r="A166" s="16"/>
      <c r="B166" s="17"/>
      <c r="C166" s="17"/>
      <c r="D166" s="37" t="s">
        <v>161</v>
      </c>
      <c r="E166" s="18" t="s">
        <v>17</v>
      </c>
      <c r="F166" s="19">
        <v>1</v>
      </c>
      <c r="G166" s="38"/>
      <c r="H166" s="2"/>
      <c r="I166" s="21">
        <v>157</v>
      </c>
      <c r="J166" s="21">
        <v>4</v>
      </c>
    </row>
    <row r="167" spans="1:10" ht="42" customHeight="1">
      <c r="A167" s="16"/>
      <c r="B167" s="17"/>
      <c r="C167" s="17"/>
      <c r="D167" s="37" t="s">
        <v>162</v>
      </c>
      <c r="E167" s="18" t="s">
        <v>17</v>
      </c>
      <c r="F167" s="19">
        <v>1</v>
      </c>
      <c r="G167" s="38"/>
      <c r="H167" s="2"/>
      <c r="I167" s="21">
        <v>158</v>
      </c>
      <c r="J167" s="21">
        <v>4</v>
      </c>
    </row>
    <row r="168" spans="1:10" ht="42" customHeight="1">
      <c r="A168" s="16"/>
      <c r="B168" s="17"/>
      <c r="C168" s="17"/>
      <c r="D168" s="37" t="s">
        <v>163</v>
      </c>
      <c r="E168" s="18" t="s">
        <v>164</v>
      </c>
      <c r="F168" s="19">
        <v>4</v>
      </c>
      <c r="G168" s="38"/>
      <c r="H168" s="2"/>
      <c r="I168" s="21">
        <v>159</v>
      </c>
      <c r="J168" s="21">
        <v>4</v>
      </c>
    </row>
    <row r="169" spans="1:10" ht="42" customHeight="1">
      <c r="A169" s="16"/>
      <c r="B169" s="17"/>
      <c r="C169" s="17"/>
      <c r="D169" s="37" t="s">
        <v>165</v>
      </c>
      <c r="E169" s="18" t="s">
        <v>164</v>
      </c>
      <c r="F169" s="19">
        <v>3</v>
      </c>
      <c r="G169" s="38"/>
      <c r="H169" s="2"/>
      <c r="I169" s="21">
        <v>160</v>
      </c>
      <c r="J169" s="21">
        <v>4</v>
      </c>
    </row>
    <row r="170" spans="1:10" ht="42" customHeight="1">
      <c r="A170" s="16"/>
      <c r="B170" s="17"/>
      <c r="C170" s="17"/>
      <c r="D170" s="37" t="s">
        <v>166</v>
      </c>
      <c r="E170" s="18" t="s">
        <v>17</v>
      </c>
      <c r="F170" s="19">
        <v>1</v>
      </c>
      <c r="G170" s="38"/>
      <c r="H170" s="2"/>
      <c r="I170" s="21">
        <v>161</v>
      </c>
      <c r="J170" s="21">
        <v>4</v>
      </c>
    </row>
    <row r="171" spans="1:10" ht="42" customHeight="1">
      <c r="A171" s="16"/>
      <c r="B171" s="17"/>
      <c r="C171" s="17"/>
      <c r="D171" s="37" t="s">
        <v>167</v>
      </c>
      <c r="E171" s="18" t="s">
        <v>17</v>
      </c>
      <c r="F171" s="19">
        <v>1</v>
      </c>
      <c r="G171" s="38"/>
      <c r="H171" s="2"/>
      <c r="I171" s="21">
        <v>162</v>
      </c>
      <c r="J171" s="21">
        <v>4</v>
      </c>
    </row>
    <row r="172" spans="1:10" ht="42" customHeight="1">
      <c r="A172" s="16"/>
      <c r="B172" s="36" t="s">
        <v>168</v>
      </c>
      <c r="C172" s="33"/>
      <c r="D172" s="34"/>
      <c r="E172" s="18" t="s">
        <v>17</v>
      </c>
      <c r="F172" s="19">
        <v>1</v>
      </c>
      <c r="G172" s="20">
        <f>+G173</f>
        <v>0</v>
      </c>
      <c r="H172" s="2"/>
      <c r="I172" s="21">
        <v>163</v>
      </c>
      <c r="J172" s="21">
        <v>2</v>
      </c>
    </row>
    <row r="173" spans="1:10" ht="42" customHeight="1">
      <c r="A173" s="16"/>
      <c r="B173" s="17"/>
      <c r="C173" s="36" t="s">
        <v>168</v>
      </c>
      <c r="D173" s="34"/>
      <c r="E173" s="18" t="s">
        <v>17</v>
      </c>
      <c r="F173" s="19">
        <v>1</v>
      </c>
      <c r="G173" s="20">
        <f>+G174</f>
        <v>0</v>
      </c>
      <c r="H173" s="2"/>
      <c r="I173" s="21">
        <v>164</v>
      </c>
      <c r="J173" s="21">
        <v>3</v>
      </c>
    </row>
    <row r="174" spans="1:10" ht="42" customHeight="1">
      <c r="A174" s="16"/>
      <c r="B174" s="17"/>
      <c r="C174" s="17"/>
      <c r="D174" s="37" t="s">
        <v>168</v>
      </c>
      <c r="E174" s="18" t="s">
        <v>17</v>
      </c>
      <c r="F174" s="19">
        <v>1</v>
      </c>
      <c r="G174" s="20">
        <f>+G175+G176</f>
        <v>0</v>
      </c>
      <c r="H174" s="2"/>
      <c r="I174" s="21">
        <v>165</v>
      </c>
      <c r="J174" s="21">
        <v>4</v>
      </c>
    </row>
    <row r="175" spans="1:10" ht="42" customHeight="1">
      <c r="A175" s="16"/>
      <c r="B175" s="17"/>
      <c r="C175" s="17"/>
      <c r="D175" s="37" t="s">
        <v>169</v>
      </c>
      <c r="E175" s="18" t="s">
        <v>100</v>
      </c>
      <c r="F175" s="19">
        <v>1</v>
      </c>
      <c r="G175" s="38"/>
      <c r="H175" s="2"/>
      <c r="I175" s="21">
        <v>166</v>
      </c>
      <c r="J175" s="21">
        <v>4</v>
      </c>
    </row>
    <row r="176" spans="1:10" ht="42" customHeight="1">
      <c r="A176" s="16"/>
      <c r="B176" s="17"/>
      <c r="C176" s="17"/>
      <c r="D176" s="37" t="s">
        <v>170</v>
      </c>
      <c r="E176" s="18" t="s">
        <v>17</v>
      </c>
      <c r="F176" s="19">
        <v>1</v>
      </c>
      <c r="G176" s="38"/>
      <c r="H176" s="2"/>
      <c r="I176" s="21">
        <v>167</v>
      </c>
      <c r="J176" s="21">
        <v>4</v>
      </c>
    </row>
    <row r="177" spans="1:10" ht="42" customHeight="1">
      <c r="A177" s="35" t="s">
        <v>106</v>
      </c>
      <c r="B177" s="33"/>
      <c r="C177" s="33"/>
      <c r="D177" s="34"/>
      <c r="E177" s="18" t="s">
        <v>17</v>
      </c>
      <c r="F177" s="19">
        <v>1</v>
      </c>
      <c r="G177" s="20">
        <f>+G178+G180+G181</f>
        <v>0</v>
      </c>
      <c r="H177" s="2"/>
      <c r="I177" s="21">
        <v>168</v>
      </c>
      <c r="J177" s="21"/>
    </row>
    <row r="178" spans="1:10" ht="42" customHeight="1">
      <c r="A178" s="35" t="s">
        <v>107</v>
      </c>
      <c r="B178" s="33"/>
      <c r="C178" s="33"/>
      <c r="D178" s="34"/>
      <c r="E178" s="18" t="s">
        <v>17</v>
      </c>
      <c r="F178" s="19">
        <v>1</v>
      </c>
      <c r="G178" s="20">
        <f>+G179</f>
        <v>0</v>
      </c>
      <c r="H178" s="2"/>
      <c r="I178" s="21">
        <v>169</v>
      </c>
      <c r="J178" s="21">
        <v>200</v>
      </c>
    </row>
    <row r="179" spans="1:10" ht="42" customHeight="1">
      <c r="A179" s="35" t="s">
        <v>108</v>
      </c>
      <c r="B179" s="33"/>
      <c r="C179" s="33"/>
      <c r="D179" s="34"/>
      <c r="E179" s="18" t="s">
        <v>17</v>
      </c>
      <c r="F179" s="19">
        <v>1</v>
      </c>
      <c r="G179" s="38"/>
      <c r="H179" s="2"/>
      <c r="I179" s="21">
        <v>170</v>
      </c>
      <c r="J179" s="21"/>
    </row>
    <row r="180" spans="1:10" ht="42" customHeight="1">
      <c r="A180" s="35" t="s">
        <v>118</v>
      </c>
      <c r="B180" s="33"/>
      <c r="C180" s="33"/>
      <c r="D180" s="34"/>
      <c r="E180" s="18" t="s">
        <v>17</v>
      </c>
      <c r="F180" s="19">
        <v>1</v>
      </c>
      <c r="G180" s="38"/>
      <c r="H180" s="2"/>
      <c r="I180" s="21">
        <v>171</v>
      </c>
      <c r="J180" s="21">
        <v>210</v>
      </c>
    </row>
    <row r="181" spans="1:10" ht="42" customHeight="1">
      <c r="A181" s="35" t="s">
        <v>171</v>
      </c>
      <c r="B181" s="33"/>
      <c r="C181" s="33"/>
      <c r="D181" s="34"/>
      <c r="E181" s="18" t="s">
        <v>17</v>
      </c>
      <c r="F181" s="19">
        <v>1</v>
      </c>
      <c r="G181" s="38"/>
      <c r="H181" s="2"/>
      <c r="I181" s="21">
        <v>172</v>
      </c>
      <c r="J181" s="21"/>
    </row>
    <row r="182" spans="1:10" ht="42" customHeight="1">
      <c r="A182" s="35" t="s">
        <v>172</v>
      </c>
      <c r="B182" s="33"/>
      <c r="C182" s="33"/>
      <c r="D182" s="34"/>
      <c r="E182" s="18" t="s">
        <v>17</v>
      </c>
      <c r="F182" s="19">
        <v>1</v>
      </c>
      <c r="G182" s="38"/>
      <c r="H182" s="2"/>
      <c r="I182" s="21">
        <v>173</v>
      </c>
      <c r="J182" s="21"/>
    </row>
    <row r="183" spans="1:10" ht="42" customHeight="1">
      <c r="A183" s="35" t="s">
        <v>119</v>
      </c>
      <c r="B183" s="33"/>
      <c r="C183" s="33"/>
      <c r="D183" s="34"/>
      <c r="E183" s="18" t="s">
        <v>17</v>
      </c>
      <c r="F183" s="19">
        <v>1</v>
      </c>
      <c r="G183" s="38"/>
      <c r="H183" s="2"/>
      <c r="I183" s="21">
        <v>174</v>
      </c>
      <c r="J183" s="21">
        <v>220</v>
      </c>
    </row>
    <row r="184" spans="1:10" ht="42" customHeight="1">
      <c r="A184" s="39" t="s">
        <v>123</v>
      </c>
      <c r="B184" s="40"/>
      <c r="C184" s="40"/>
      <c r="D184" s="41"/>
      <c r="E184" s="42" t="s">
        <v>17</v>
      </c>
      <c r="F184" s="43">
        <v>1</v>
      </c>
      <c r="G184" s="44">
        <f>+G124+G183</f>
        <v>0</v>
      </c>
      <c r="H184" s="45"/>
      <c r="I184" s="46">
        <v>175</v>
      </c>
      <c r="J184" s="46"/>
    </row>
    <row r="185" spans="1:10" ht="42" customHeight="1">
      <c r="A185" s="22" t="s">
        <v>11</v>
      </c>
      <c r="B185" s="23"/>
      <c r="C185" s="23"/>
      <c r="D185" s="24"/>
      <c r="E185" s="25" t="s">
        <v>12</v>
      </c>
      <c r="F185" s="26">
        <v>1</v>
      </c>
      <c r="G185" s="20">
        <f>+G11+G159</f>
        <v>0</v>
      </c>
      <c r="I185" s="21">
        <v>176</v>
      </c>
      <c r="J185" s="21">
        <v>20</v>
      </c>
    </row>
    <row r="186" spans="1:10" ht="42" customHeight="1">
      <c r="A186" s="22" t="s">
        <v>173</v>
      </c>
      <c r="B186" s="23"/>
      <c r="C186" s="23"/>
      <c r="D186" s="24"/>
      <c r="E186" s="25" t="s">
        <v>12</v>
      </c>
      <c r="F186" s="26">
        <v>1</v>
      </c>
      <c r="G186" s="20">
        <f>+G123+G184</f>
        <v>0</v>
      </c>
      <c r="I186" s="21">
        <v>177</v>
      </c>
      <c r="J186" s="21">
        <v>30</v>
      </c>
    </row>
    <row r="187" spans="1:10" ht="42" customHeight="1">
      <c r="A187" s="27" t="s">
        <v>13</v>
      </c>
      <c r="B187" s="28"/>
      <c r="C187" s="28"/>
      <c r="D187" s="29"/>
      <c r="E187" s="30" t="s">
        <v>14</v>
      </c>
      <c r="F187" s="31" t="s">
        <v>14</v>
      </c>
      <c r="G187" s="32">
        <f>G186</f>
        <v>0</v>
      </c>
      <c r="I187" s="21">
        <v>178</v>
      </c>
      <c r="J187" s="21">
        <v>90</v>
      </c>
    </row>
    <row r="188" spans="1:10" ht="42" customHeight="1"/>
    <row r="189" spans="1:10" ht="42" customHeight="1"/>
  </sheetData>
  <sheetProtection password="FD80" sheet="1" objects="1" scenarios="1"/>
  <mergeCells count="67">
    <mergeCell ref="A180:D180"/>
    <mergeCell ref="A181:D181"/>
    <mergeCell ref="A182:D182"/>
    <mergeCell ref="A183:D183"/>
    <mergeCell ref="A184:D184"/>
    <mergeCell ref="C161:D161"/>
    <mergeCell ref="B172:D172"/>
    <mergeCell ref="C173:D173"/>
    <mergeCell ref="A177:D177"/>
    <mergeCell ref="A178:D178"/>
    <mergeCell ref="A179:D179"/>
    <mergeCell ref="C135:D135"/>
    <mergeCell ref="B152:D152"/>
    <mergeCell ref="C153:D153"/>
    <mergeCell ref="A158:D158"/>
    <mergeCell ref="A159:D159"/>
    <mergeCell ref="B160:D160"/>
    <mergeCell ref="A124:D124"/>
    <mergeCell ref="A125:D125"/>
    <mergeCell ref="A126:D126"/>
    <mergeCell ref="B127:D127"/>
    <mergeCell ref="C128:D128"/>
    <mergeCell ref="A116:D116"/>
    <mergeCell ref="A117:D117"/>
    <mergeCell ref="B118:D118"/>
    <mergeCell ref="C119:D119"/>
    <mergeCell ref="C121:D121"/>
    <mergeCell ref="A123:D123"/>
    <mergeCell ref="B105:D105"/>
    <mergeCell ref="C106:D106"/>
    <mergeCell ref="A108:D108"/>
    <mergeCell ref="B109:D109"/>
    <mergeCell ref="C110:D110"/>
    <mergeCell ref="A115:D115"/>
    <mergeCell ref="B98:D98"/>
    <mergeCell ref="C99:D99"/>
    <mergeCell ref="A101:D101"/>
    <mergeCell ref="A102:D102"/>
    <mergeCell ref="A103:D103"/>
    <mergeCell ref="A104:D104"/>
    <mergeCell ref="C79:D79"/>
    <mergeCell ref="A86:D86"/>
    <mergeCell ref="B87:D87"/>
    <mergeCell ref="C88:D88"/>
    <mergeCell ref="C91:D91"/>
    <mergeCell ref="C93:D93"/>
    <mergeCell ref="B36:D36"/>
    <mergeCell ref="C37:D37"/>
    <mergeCell ref="C46:D46"/>
    <mergeCell ref="C56:D56"/>
    <mergeCell ref="B73:D73"/>
    <mergeCell ref="C74:D74"/>
    <mergeCell ref="A185:D185"/>
    <mergeCell ref="A186:D186"/>
    <mergeCell ref="A187:D187"/>
    <mergeCell ref="A10:D10"/>
    <mergeCell ref="A11:D11"/>
    <mergeCell ref="A12:D12"/>
    <mergeCell ref="B13:D13"/>
    <mergeCell ref="C14:D14"/>
    <mergeCell ref="C26:D2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工事費内訳書!内訳書工事価格総計</vt:lpstr>
      <vt:lpstr>工事費内訳書!内訳書工事価格総計通番</vt:lpstr>
      <vt:lpstr>工事費内訳書!内訳書工事価格総計名称</vt:lpstr>
      <vt:lpstr>工事費内訳書!内訳書工事価格通番</vt:lpstr>
      <vt:lpstr>工事費内訳書!内訳書直接工事費総計</vt:lpstr>
      <vt:lpstr>工事費内訳書!内訳書直接工事費総計通番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Kume Kenji</dc:creator>
  <cp:lastModifiedBy>Kume Kenji</cp:lastModifiedBy>
  <dcterms:created xsi:type="dcterms:W3CDTF">2019-11-29T06:53:31Z</dcterms:created>
  <dcterms:modified xsi:type="dcterms:W3CDTF">2019-11-29T06:53:51Z</dcterms:modified>
</cp:coreProperties>
</file>